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205" tabRatio="906" firstSheet="1" activeTab="4"/>
  </bookViews>
  <sheets>
    <sheet name="-Q1-Balance Sheet" sheetId="1" r:id="rId1"/>
    <sheet name="Q2-Income Stmt-Gen Ins Bal" sheetId="2" r:id="rId2"/>
    <sheet name="Q3-Income Stmt-Life Ins Busines" sheetId="3" r:id="rId3"/>
    <sheet name="Q4-Stmt. of Changes in Capital" sheetId="4" r:id="rId4"/>
    <sheet name="Q5-Sec 8(13) Solvency " sheetId="5" r:id="rId5"/>
    <sheet name="Q6-Deposit Requirements " sheetId="6" r:id="rId6"/>
    <sheet name="Q7-Ins. Fund Requirements" sheetId="7" r:id="rId7"/>
    <sheet name="Q8-Major Shareholders " sheetId="8" r:id="rId8"/>
  </sheets>
  <definedNames>
    <definedName name="_xlnm.Print_Area" localSheetId="2">'Q3-Income Stmt-Life Ins Busines'!$A$1:$C$28</definedName>
  </definedNames>
  <calcPr fullCalcOnLoad="1"/>
</workbook>
</file>

<file path=xl/sharedStrings.xml><?xml version="1.0" encoding="utf-8"?>
<sst xmlns="http://schemas.openxmlformats.org/spreadsheetml/2006/main" count="229" uniqueCount="203">
  <si>
    <t xml:space="preserve">Description </t>
  </si>
  <si>
    <t xml:space="preserve">End of Current Quarter </t>
  </si>
  <si>
    <t xml:space="preserve">End of Prior Year </t>
  </si>
  <si>
    <t>1. Cash and Deposits</t>
  </si>
  <si>
    <t>2. Government Securities</t>
  </si>
  <si>
    <t>3. Company Bonds and Debentures</t>
  </si>
  <si>
    <t xml:space="preserve">4. Secured Loans </t>
  </si>
  <si>
    <t>5. Investments in Real Estate</t>
  </si>
  <si>
    <t>6. Shares</t>
  </si>
  <si>
    <t>7. Unit trusts and mutual funds</t>
  </si>
  <si>
    <t xml:space="preserve">8. Investments in Related Parties </t>
  </si>
  <si>
    <t>9. Policy Loans</t>
  </si>
  <si>
    <t>10. Other Investments</t>
  </si>
  <si>
    <t>11. Total Cash, Loans &amp; Investments (Sum of Rows 1 to 10)</t>
  </si>
  <si>
    <t>12. Re-insurers’ share of insurance liabilities</t>
  </si>
  <si>
    <t>13. Accounts Receivable</t>
  </si>
  <si>
    <t xml:space="preserve">14. Fixed assets </t>
  </si>
  <si>
    <t>Description</t>
  </si>
  <si>
    <t xml:space="preserve">2. Reinsurance Assumed </t>
  </si>
  <si>
    <t>3. Reinsurance Ceded</t>
  </si>
  <si>
    <t>4. Net Premiums Written (Row 1 + Row 2 – Row 3)</t>
  </si>
  <si>
    <t xml:space="preserve">5. Change in unexpired risk provision </t>
  </si>
  <si>
    <t>6. Net Premiums Earned</t>
  </si>
  <si>
    <t>7. Net Incurred Claims</t>
  </si>
  <si>
    <t xml:space="preserve">8. Increase (Decrease) in Catastrophe Provision </t>
  </si>
  <si>
    <t>9. Claims Expense (Rows 7 + 8)</t>
  </si>
  <si>
    <t>12. Net Commission Expense (Rows 10 – 11)</t>
  </si>
  <si>
    <t xml:space="preserve">13. Management Expenses </t>
  </si>
  <si>
    <t>14. Total Underwriting Expenses (Rows 9 + 12 + 13)</t>
  </si>
  <si>
    <t xml:space="preserve">15. Underwriting Income (Loss) (Row 6 – Row 14) </t>
  </si>
  <si>
    <t xml:space="preserve">17. Other Revenue  </t>
  </si>
  <si>
    <t xml:space="preserve">22. Tax </t>
  </si>
  <si>
    <t xml:space="preserve">2. Reinsurance assumed </t>
  </si>
  <si>
    <t>3. Reinsurance ceded</t>
  </si>
  <si>
    <t>4. Net Premiums written (Row 1 + Row 2 – Row 3)</t>
  </si>
  <si>
    <t>5. Investment Income</t>
  </si>
  <si>
    <t>6. Reinsurance commissions</t>
  </si>
  <si>
    <t>7. Other Revenue</t>
  </si>
  <si>
    <t>8. Total Revenue (Rows 4 to 7)</t>
  </si>
  <si>
    <t xml:space="preserve">9.  Claims </t>
  </si>
  <si>
    <t>10. Annuity Payments</t>
  </si>
  <si>
    <t>11. Policy surrenders</t>
  </si>
  <si>
    <t>13. Interest on policy holder amounts</t>
  </si>
  <si>
    <t>14. Other policy holder benefits</t>
  </si>
  <si>
    <t>15. Total Policy Holder Benefits</t>
  </si>
  <si>
    <t>16. Commission expense</t>
  </si>
  <si>
    <t>17. Management expenses</t>
  </si>
  <si>
    <t>Share Capital</t>
  </si>
  <si>
    <t>Statutory  Reserve</t>
  </si>
  <si>
    <t>Revaluation Reserve</t>
  </si>
  <si>
    <t>Other Reserves</t>
  </si>
  <si>
    <t>Total</t>
  </si>
  <si>
    <t xml:space="preserve">1. Opening Balance </t>
  </si>
  <si>
    <t xml:space="preserve">2. Net income (loss) for period </t>
  </si>
  <si>
    <t xml:space="preserve">Life Insurance </t>
  </si>
  <si>
    <t>Liability</t>
  </si>
  <si>
    <t>Property</t>
  </si>
  <si>
    <t>1. Gross Premiums Written during last 12 months</t>
  </si>
  <si>
    <t xml:space="preserve">   ****</t>
  </si>
  <si>
    <t>2. Premiums ceded</t>
  </si>
  <si>
    <t>3. Net Premiums Written during last 12 months</t>
  </si>
  <si>
    <t>Pecuniary  Loss</t>
  </si>
  <si>
    <t xml:space="preserve">                                                                                                               Fund Requirements </t>
  </si>
  <si>
    <t>****</t>
  </si>
  <si>
    <t>Motor Vehicle</t>
  </si>
  <si>
    <t>Personal Accident</t>
  </si>
  <si>
    <t>Name of Shareholder*</t>
  </si>
  <si>
    <t>Address</t>
  </si>
  <si>
    <t>Number of shares held</t>
  </si>
  <si>
    <t>Class of shares</t>
  </si>
  <si>
    <t xml:space="preserve">% of voting rights </t>
  </si>
  <si>
    <t>Paid up Value ($)</t>
  </si>
  <si>
    <t xml:space="preserve">All Other shareholders </t>
  </si>
  <si>
    <t>*****</t>
  </si>
  <si>
    <t xml:space="preserve">Total </t>
  </si>
  <si>
    <t>Form Q.1: Balance Sheet (EC$ 000s)</t>
  </si>
  <si>
    <t>NOTE TO INSURER:  Form Q.2 is to be completed by a general insurer and completed by a composite insurer for its general insurance business.</t>
  </si>
  <si>
    <t xml:space="preserve">Year to Date </t>
  </si>
  <si>
    <t>Current Year</t>
  </si>
  <si>
    <t xml:space="preserve">Prior Year </t>
  </si>
  <si>
    <r>
      <t>16</t>
    </r>
    <r>
      <rPr>
        <b/>
        <sz val="10"/>
        <color indexed="8"/>
        <rFont val="Times New Roman"/>
        <family val="1"/>
      </rPr>
      <t xml:space="preserve">. </t>
    </r>
    <r>
      <rPr>
        <sz val="10"/>
        <color indexed="8"/>
        <rFont val="Times New Roman"/>
        <family val="1"/>
      </rPr>
      <t>Investment Income</t>
    </r>
  </si>
  <si>
    <t xml:space="preserve">    </t>
  </si>
  <si>
    <t>NOTE TO INSURER:  Form Q.3 is to be completed by a life insurer and by a composite insurer with respect to its life insurance business.</t>
  </si>
  <si>
    <t>Year to Date</t>
  </si>
  <si>
    <t>Prior Year</t>
  </si>
  <si>
    <t>Head Office Account</t>
  </si>
  <si>
    <t>Form Q.6: Deposit Requirements (EC$ 000s)</t>
  </si>
  <si>
    <t xml:space="preserve">Motor   Vehicle </t>
  </si>
  <si>
    <t>Form Q.7: Insurance Fund Requirements (EC$ 000s)</t>
  </si>
  <si>
    <t>Marine,  Aviation and Transport</t>
  </si>
  <si>
    <t>Form Q.8: Major Shareholders (Section 205)</t>
  </si>
  <si>
    <r>
      <t xml:space="preserve">* </t>
    </r>
    <r>
      <rPr>
        <sz val="10"/>
        <color indexed="8"/>
        <rFont val="Times New Roman"/>
        <family val="1"/>
      </rPr>
      <t xml:space="preserve">Major shareholders are those that hold 5% or more of the shares of the insurer or who are entitled to 5% or more of the voting </t>
    </r>
  </si>
  <si>
    <t>rights of the insurer.</t>
  </si>
  <si>
    <t>Attestation and Certification</t>
  </si>
  <si>
    <t>I certify that the statements in this filing represent a true and fair view of the state of affairs of the company as at ___________________.</t>
  </si>
  <si>
    <t>Signature of Chief Executive Officer/Principal Representative:            __________________________</t>
  </si>
  <si>
    <t>Name of Insurer:                                                                                     __________________________</t>
  </si>
  <si>
    <t>Date:                                                                                                        __________________________</t>
  </si>
  <si>
    <t>4. 40% of row 3</t>
  </si>
  <si>
    <t>ASSETS</t>
  </si>
  <si>
    <t>15. Prepaid Expenses</t>
  </si>
  <si>
    <t>16. Deferred acquisition costs</t>
  </si>
  <si>
    <t>17. Other assets (specify)</t>
  </si>
  <si>
    <t>18. Total Assets (Sum of Rows 11 to 17)</t>
  </si>
  <si>
    <t>LIABILITIES</t>
  </si>
  <si>
    <t>19. Unexpired Risk Provision (Section 180)</t>
  </si>
  <si>
    <t xml:space="preserve">20. Claims Provision (Section 181) </t>
  </si>
  <si>
    <t>21. Catastrophe Provision (Section 181)</t>
  </si>
  <si>
    <t>22. Life Insurance and Annuity Provisions</t>
  </si>
  <si>
    <t xml:space="preserve">23. Deposit Administration Funds </t>
  </si>
  <si>
    <t>24. Other insurance liabilities (specify)</t>
  </si>
  <si>
    <t xml:space="preserve">26 Accounts Payable </t>
  </si>
  <si>
    <t>27. Bank Loans and Overdrafts</t>
  </si>
  <si>
    <t>28. Other Liabilities (specify)</t>
  </si>
  <si>
    <t>32. Retained Earnings</t>
  </si>
  <si>
    <t>EQUITY</t>
  </si>
  <si>
    <t>30. Paid Up Share Capital</t>
  </si>
  <si>
    <t>31.Head Office Account</t>
  </si>
  <si>
    <t>33. Reserves</t>
  </si>
  <si>
    <t xml:space="preserve">34. Total Capital and Reserves (Sum of Rows 30 to 33) </t>
  </si>
  <si>
    <t>Form Q.2: Income Statement (Revenue Accounts) - General Insurance Business (EC$ 000s)</t>
  </si>
  <si>
    <t>1. Gross Direct Premiums Written</t>
  </si>
  <si>
    <t>18. Other Expenses</t>
  </si>
  <si>
    <t xml:space="preserve">21. Net Income before Tax (Rows 19 to 20)  </t>
  </si>
  <si>
    <t>Form Q.3: Income Statement (Revenue Accounts) – Life Insurance Business (EC$ 000s)</t>
  </si>
  <si>
    <t>12. Change in life insurance annuity and deposit provisions</t>
  </si>
  <si>
    <t>18. Other expenses</t>
  </si>
  <si>
    <t>19. Total expenses (Rows 15 + 16 + 17+18)</t>
  </si>
  <si>
    <t>20. Net Income before tax (Row 8 – Row 19)</t>
  </si>
  <si>
    <t xml:space="preserve">21. Tax* </t>
  </si>
  <si>
    <t xml:space="preserve">22. Net Income after Tax* </t>
  </si>
  <si>
    <t>* Composite insurers are not required to complete rows 21 and 22.</t>
  </si>
  <si>
    <t xml:space="preserve">Form Q.4: Statement of Changes in Equity (EC$ 000s) </t>
  </si>
  <si>
    <t>Dividend Payments</t>
  </si>
  <si>
    <t>4. Transfers between accounts</t>
  </si>
  <si>
    <t>5. Other Transactions (please specify)</t>
  </si>
  <si>
    <t>6. Closing Balance</t>
  </si>
  <si>
    <t>Deposit Requirement</t>
  </si>
  <si>
    <t>Deposit in Place</t>
  </si>
  <si>
    <r>
      <t>29. Total Liabilities (Sum of Rows 25 to 28)</t>
    </r>
    <r>
      <rPr>
        <b/>
        <i/>
        <sz val="10"/>
        <color indexed="8"/>
        <rFont val="Times New Roman"/>
        <family val="1"/>
      </rPr>
      <t xml:space="preserve"> </t>
    </r>
  </si>
  <si>
    <t>25.Total Insurance Liabilities (Sum of Rows 19 to 24)</t>
  </si>
  <si>
    <t>19. Net operating income from general insurance operations (Rows 15 to 18)</t>
  </si>
  <si>
    <t>23. Net Income after tax (Row 21 - Row 22)</t>
  </si>
  <si>
    <t>20. Income from life insurance operations (insert amount from Row 20 of Form Q.3)</t>
  </si>
  <si>
    <t>10. Commission epxense</t>
  </si>
  <si>
    <t>11. Reinsurance commission revenue</t>
  </si>
  <si>
    <t>3. Retained earnings</t>
  </si>
  <si>
    <t>Net Retained Annual Premium</t>
  </si>
  <si>
    <t>Total Liabilities</t>
  </si>
  <si>
    <t>Asset Description</t>
  </si>
  <si>
    <t>Book Value</t>
  </si>
  <si>
    <t>First Limition</t>
  </si>
  <si>
    <t>Percentage Allowed</t>
  </si>
  <si>
    <t>Amount Allowable</t>
  </si>
  <si>
    <t>Assets Not Allowed</t>
  </si>
  <si>
    <t>Assets Allowable</t>
  </si>
  <si>
    <t>Cash (UK and its overseas territories, OECD)</t>
  </si>
  <si>
    <t>N/A</t>
  </si>
  <si>
    <t>Irrevocable Letter of Credit</t>
  </si>
  <si>
    <t>Government Debt (UK and its overseas territories, OECD)</t>
  </si>
  <si>
    <t>Fully secured performing commercial loans (Secured by the above)</t>
  </si>
  <si>
    <t>Premium &amp; Accounts Receivable (No more than Six months)</t>
  </si>
  <si>
    <t>Net Reinsurance Receivable  (No more than Six months)</t>
  </si>
  <si>
    <t>Real Estate (90% of cost or auditor's value)</t>
  </si>
  <si>
    <t>Securities Investments</t>
  </si>
  <si>
    <t>Fully secured performing commercial loans (Secured by Investments)</t>
  </si>
  <si>
    <t xml:space="preserve">Preforming Loans secured 125% by receivables, securities and inv. </t>
  </si>
  <si>
    <t xml:space="preserve">Preforming Loans secured 150% by receivables, securities and inv. </t>
  </si>
  <si>
    <t>Mutual Funds traded on recognised exchange holding at least 10 Sec.</t>
  </si>
  <si>
    <t>Other Assets - Prepaid Expense &amp; Intangible Assets</t>
  </si>
  <si>
    <t>Other Assets - Related Parties Receivables</t>
  </si>
  <si>
    <t>Other Assets - Withheld</t>
  </si>
  <si>
    <t>TOTALS</t>
  </si>
  <si>
    <t>Total Allowable Assets</t>
  </si>
  <si>
    <t>(Less) Total Liabilities</t>
  </si>
  <si>
    <t>Net Admissible Assets</t>
  </si>
  <si>
    <t>Required Minimum Margin of Solvency</t>
  </si>
  <si>
    <t>Solvency Excess (Shortfall)</t>
  </si>
  <si>
    <t xml:space="preserve">5. Deposit Required (Greater of Row 4 or Row 5) </t>
  </si>
  <si>
    <t>6. Total Deposits in Place with CIBC</t>
  </si>
  <si>
    <t>7. Deposit excess (shortfall) (Row 6 – Row 5)</t>
  </si>
  <si>
    <t>Marine</t>
  </si>
  <si>
    <t>Other Insurance</t>
  </si>
  <si>
    <t>1. Unearned Premium Reserve</t>
  </si>
  <si>
    <t>2. Outstanding Claims Reserve</t>
  </si>
  <si>
    <t xml:space="preserve">3. Reserve for Claims Incurred but not Report </t>
  </si>
  <si>
    <t>4. Unexpired Risks Reserve</t>
  </si>
  <si>
    <t>5. Total Reverses (Rows 1 to 4)</t>
  </si>
  <si>
    <t>6. Funds Held in Domestic Banks</t>
  </si>
  <si>
    <t xml:space="preserve">                                                                                                                   Fund Assets Pledges to the Commission</t>
  </si>
  <si>
    <t>**** Not applicable for life insurers</t>
  </si>
  <si>
    <t>(a) unearned premium reserve;</t>
  </si>
  <si>
    <t>(b) outstanding claims reserve;</t>
  </si>
  <si>
    <t>(c) reserve for claims incurred but not reported; and</t>
  </si>
  <si>
    <t>(d) unexpired risks reserve.</t>
  </si>
  <si>
    <t>Section 8(2) of the Insurance Act, R.S.A. c. I16 states: "The Commission may require an approved external insurer to place with the Commission an interest bearing deposit to meet existing and future liabilities for a period to be determined by the Commission. The amount of the deposit will not exceed 40% of its annual premium income net of reinsurance premiums with respect to each class of insurance undertaken."</t>
  </si>
  <si>
    <t xml:space="preserve">Section 8(1) of the Insurance Act, R.S.A. c. I16 statesA licensee undertaking domestic insurance business shall in respect of its general business maintain in a bank in Anguilla, which holds a domestic licence, funds in cash, short-term securities or other realisable investments approved by the Commission, the total value of which shall at least equal the total of its—       </t>
  </si>
  <si>
    <t>7. Short-Term Securities</t>
  </si>
  <si>
    <t>8. Other Realised Invesments (as approved)</t>
  </si>
  <si>
    <t>9. Total Fund Assets (Rows 6 to 8)</t>
  </si>
  <si>
    <t>10. Asset Excess (shortfall) (Row 9 – Row 5)</t>
  </si>
  <si>
    <t>Form Q.5: Section 8(13) Solvency Requirement (EC$ 000’s)</t>
  </si>
  <si>
    <t>First EC$13.441Mn @ 20% Plus Excess of ECS13.441Mn @ 10%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</si>
</sst>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_-* #,##0_-;\-* #,##0_-;_-* &quot;-&quot;_-;_-@_-"/>
    <numFmt numFmtId="170" formatCode="_-* #,##0.00_-;\-* #,##0.00_-;_-* &quot;-&quot;??_-;_-@_-"/>
    <numFmt numFmtId="171" formatCode="_-* #,##0_-;\-* #,##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7"/>
      <name val="Times New Roman"/>
      <family val="1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6100"/>
      <name val="Times New Roman"/>
      <family val="1"/>
    </font>
    <font>
      <b/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 vertical="top"/>
    </xf>
    <xf numFmtId="0" fontId="3" fillId="32" borderId="10" xfId="0" applyFont="1" applyFill="1" applyBorder="1" applyAlignment="1">
      <alignment vertical="top"/>
    </xf>
    <xf numFmtId="0" fontId="3" fillId="32" borderId="11" xfId="0" applyFont="1" applyFill="1" applyBorder="1" applyAlignment="1">
      <alignment vertical="top"/>
    </xf>
    <xf numFmtId="0" fontId="3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0" fontId="51" fillId="0" borderId="0" xfId="0" applyFont="1" applyAlignment="1">
      <alignment/>
    </xf>
    <xf numFmtId="0" fontId="10" fillId="0" borderId="0" xfId="0" applyFont="1" applyAlignment="1">
      <alignment/>
    </xf>
    <xf numFmtId="9" fontId="51" fillId="0" borderId="0" xfId="0" applyNumberFormat="1" applyFont="1" applyAlignment="1">
      <alignment horizontal="right"/>
    </xf>
    <xf numFmtId="169" fontId="51" fillId="0" borderId="0" xfId="0" applyNumberFormat="1" applyFont="1" applyAlignment="1">
      <alignment/>
    </xf>
    <xf numFmtId="0" fontId="51" fillId="0" borderId="16" xfId="0" applyFont="1" applyBorder="1" applyAlignment="1">
      <alignment horizontal="center"/>
    </xf>
    <xf numFmtId="169" fontId="51" fillId="0" borderId="16" xfId="0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/>
      <protection locked="0"/>
    </xf>
    <xf numFmtId="169" fontId="51" fillId="33" borderId="0" xfId="0" applyNumberFormat="1" applyFont="1" applyFill="1" applyAlignment="1" applyProtection="1">
      <alignment/>
      <protection locked="0"/>
    </xf>
    <xf numFmtId="169" fontId="51" fillId="0" borderId="17" xfId="0" applyNumberFormat="1" applyFont="1" applyBorder="1" applyAlignment="1">
      <alignment/>
    </xf>
    <xf numFmtId="0" fontId="3" fillId="34" borderId="11" xfId="0" applyFont="1" applyFill="1" applyBorder="1" applyAlignment="1">
      <alignment vertical="top"/>
    </xf>
    <xf numFmtId="0" fontId="4" fillId="0" borderId="1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8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3" fillId="34" borderId="20" xfId="0" applyFont="1" applyFill="1" applyBorder="1" applyAlignment="1">
      <alignment vertical="top"/>
    </xf>
    <xf numFmtId="0" fontId="3" fillId="34" borderId="15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18" xfId="0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0" fontId="3" fillId="34" borderId="11" xfId="0" applyFont="1" applyFill="1" applyBorder="1" applyAlignment="1">
      <alignment horizontal="right" vertical="top"/>
    </xf>
    <xf numFmtId="0" fontId="3" fillId="34" borderId="19" xfId="0" applyFont="1" applyFill="1" applyBorder="1" applyAlignment="1">
      <alignment horizontal="right" vertical="top"/>
    </xf>
    <xf numFmtId="0" fontId="3" fillId="34" borderId="20" xfId="0" applyFont="1" applyFill="1" applyBorder="1" applyAlignment="1">
      <alignment horizontal="right" vertical="top"/>
    </xf>
    <xf numFmtId="0" fontId="3" fillId="34" borderId="15" xfId="0" applyFont="1" applyFill="1" applyBorder="1" applyAlignment="1">
      <alignment horizontal="right" vertical="top"/>
    </xf>
    <xf numFmtId="0" fontId="3" fillId="34" borderId="18" xfId="0" applyFont="1" applyFill="1" applyBorder="1" applyAlignment="1">
      <alignment horizontal="right" vertical="top"/>
    </xf>
    <xf numFmtId="0" fontId="3" fillId="34" borderId="23" xfId="0" applyFont="1" applyFill="1" applyBorder="1" applyAlignment="1">
      <alignment horizontal="right" vertical="top"/>
    </xf>
    <xf numFmtId="0" fontId="3" fillId="34" borderId="24" xfId="0" applyFont="1" applyFill="1" applyBorder="1" applyAlignment="1">
      <alignment horizontal="right" vertical="top"/>
    </xf>
    <xf numFmtId="0" fontId="3" fillId="34" borderId="25" xfId="0" applyFont="1" applyFill="1" applyBorder="1" applyAlignment="1">
      <alignment horizontal="right" vertical="top"/>
    </xf>
    <xf numFmtId="0" fontId="3" fillId="34" borderId="14" xfId="0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43" fontId="51" fillId="0" borderId="0" xfId="44" applyFont="1" applyAlignment="1">
      <alignment/>
    </xf>
    <xf numFmtId="169" fontId="11" fillId="33" borderId="26" xfId="49" applyNumberFormat="1" applyFont="1" applyFill="1" applyBorder="1" applyAlignment="1" applyProtection="1">
      <alignment/>
      <protection locked="0"/>
    </xf>
    <xf numFmtId="0" fontId="53" fillId="0" borderId="0" xfId="0" applyFont="1" applyFill="1" applyAlignment="1" applyProtection="1">
      <alignment horizontal="center"/>
      <protection locked="0"/>
    </xf>
    <xf numFmtId="169" fontId="51" fillId="0" borderId="0" xfId="0" applyNumberFormat="1" applyFont="1" applyAlignment="1" applyProtection="1">
      <alignment/>
      <protection locked="0"/>
    </xf>
    <xf numFmtId="169" fontId="54" fillId="33" borderId="26" xfId="49" applyNumberFormat="1" applyFont="1" applyFill="1" applyBorder="1" applyAlignment="1" applyProtection="1">
      <alignment/>
      <protection locked="0"/>
    </xf>
    <xf numFmtId="0" fontId="51" fillId="0" borderId="27" xfId="0" applyFont="1" applyBorder="1" applyAlignment="1">
      <alignment horizontal="center"/>
    </xf>
    <xf numFmtId="9" fontId="51" fillId="0" borderId="16" xfId="0" applyNumberFormat="1" applyFont="1" applyBorder="1" applyAlignment="1">
      <alignment horizontal="center" wrapText="1"/>
    </xf>
    <xf numFmtId="169" fontId="55" fillId="33" borderId="0" xfId="49" applyNumberFormat="1" applyFont="1" applyFill="1" applyAlignment="1" applyProtection="1">
      <alignment/>
      <protection locked="0"/>
    </xf>
    <xf numFmtId="9" fontId="51" fillId="0" borderId="0" xfId="0" applyNumberFormat="1" applyFont="1" applyAlignment="1" applyProtection="1">
      <alignment horizontal="right"/>
      <protection locked="0"/>
    </xf>
    <xf numFmtId="169" fontId="51" fillId="0" borderId="0" xfId="0" applyNumberFormat="1" applyFont="1" applyAlignment="1" applyProtection="1">
      <alignment horizontal="center"/>
      <protection locked="0"/>
    </xf>
    <xf numFmtId="169" fontId="51" fillId="0" borderId="0" xfId="0" applyNumberFormat="1" applyFont="1" applyAlignment="1" applyProtection="1">
      <alignment/>
      <protection/>
    </xf>
    <xf numFmtId="169" fontId="51" fillId="0" borderId="27" xfId="0" applyNumberFormat="1" applyFont="1" applyBorder="1" applyAlignment="1" applyProtection="1">
      <alignment/>
      <protection locked="0"/>
    </xf>
    <xf numFmtId="169" fontId="51" fillId="0" borderId="17" xfId="0" applyNumberFormat="1" applyFont="1" applyBorder="1" applyAlignment="1" applyProtection="1">
      <alignment/>
      <protection locked="0"/>
    </xf>
    <xf numFmtId="0" fontId="11" fillId="35" borderId="0" xfId="57" applyFont="1" applyFill="1" applyAlignment="1" applyProtection="1">
      <alignment horizontal="center"/>
      <protection locked="0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0" fillId="0" borderId="0" xfId="0" applyAlignment="1">
      <alignment horizontal="left" wrapText="1"/>
    </xf>
    <xf numFmtId="0" fontId="52" fillId="0" borderId="0" xfId="0" applyFont="1" applyAlignment="1">
      <alignment horizontal="left" indent="3"/>
    </xf>
    <xf numFmtId="0" fontId="5" fillId="0" borderId="24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25" xfId="0" applyFont="1" applyBorder="1" applyAlignment="1">
      <alignment vertical="top"/>
    </xf>
    <xf numFmtId="0" fontId="52" fillId="0" borderId="0" xfId="0" applyFont="1" applyAlignment="1">
      <alignment horizontal="left" wrapText="1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3" sqref="A3"/>
    </sheetView>
  </sheetViews>
  <sheetFormatPr defaultColWidth="22.7109375" defaultRowHeight="15"/>
  <cols>
    <col min="1" max="1" width="67.28125" style="1" bestFit="1" customWidth="1"/>
    <col min="2" max="2" width="28.28125" style="1" bestFit="1" customWidth="1"/>
    <col min="3" max="3" width="22.28125" style="1" bestFit="1" customWidth="1"/>
    <col min="4" max="16384" width="22.7109375" style="1" customWidth="1"/>
  </cols>
  <sheetData>
    <row r="1" ht="16.5" thickBot="1">
      <c r="A1" s="7" t="s">
        <v>75</v>
      </c>
    </row>
    <row r="2" spans="1:3" ht="15.75" thickBot="1">
      <c r="A2" s="8" t="s">
        <v>0</v>
      </c>
      <c r="B2" s="9" t="s">
        <v>1</v>
      </c>
      <c r="C2" s="9" t="s">
        <v>2</v>
      </c>
    </row>
    <row r="3" spans="1:3" ht="15.75" thickBot="1">
      <c r="A3" s="21" t="s">
        <v>99</v>
      </c>
      <c r="B3" s="22"/>
      <c r="C3" s="22"/>
    </row>
    <row r="4" spans="1:3" ht="15.75" thickBot="1">
      <c r="A4" s="2" t="s">
        <v>3</v>
      </c>
      <c r="B4" s="3"/>
      <c r="C4" s="3"/>
    </row>
    <row r="5" spans="1:3" ht="15.75" thickBot="1">
      <c r="A5" s="2" t="s">
        <v>4</v>
      </c>
      <c r="B5" s="3"/>
      <c r="C5" s="3"/>
    </row>
    <row r="6" spans="1:3" ht="15.75" thickBot="1">
      <c r="A6" s="2" t="s">
        <v>5</v>
      </c>
      <c r="B6" s="3"/>
      <c r="C6" s="3"/>
    </row>
    <row r="7" spans="1:3" ht="15.75" thickBot="1">
      <c r="A7" s="2" t="s">
        <v>6</v>
      </c>
      <c r="B7" s="3"/>
      <c r="C7" s="3"/>
    </row>
    <row r="8" spans="1:3" ht="15.75" thickBot="1">
      <c r="A8" s="2" t="s">
        <v>7</v>
      </c>
      <c r="B8" s="3"/>
      <c r="C8" s="3"/>
    </row>
    <row r="9" spans="1:3" ht="15.75" thickBot="1">
      <c r="A9" s="2" t="s">
        <v>8</v>
      </c>
      <c r="B9" s="3"/>
      <c r="C9" s="3"/>
    </row>
    <row r="10" spans="1:3" ht="15.75" thickBot="1">
      <c r="A10" s="2" t="s">
        <v>9</v>
      </c>
      <c r="B10" s="3"/>
      <c r="C10" s="3"/>
    </row>
    <row r="11" spans="1:3" ht="15.75" thickBot="1">
      <c r="A11" s="2" t="s">
        <v>10</v>
      </c>
      <c r="B11" s="3"/>
      <c r="C11" s="3"/>
    </row>
    <row r="12" spans="1:3" ht="15.75" thickBot="1">
      <c r="A12" s="2" t="s">
        <v>11</v>
      </c>
      <c r="B12" s="3"/>
      <c r="C12" s="3"/>
    </row>
    <row r="13" spans="1:3" ht="15.75" thickBot="1">
      <c r="A13" s="2" t="s">
        <v>12</v>
      </c>
      <c r="B13" s="3"/>
      <c r="C13" s="3"/>
    </row>
    <row r="14" spans="1:3" ht="15.75" thickBot="1">
      <c r="A14" s="4" t="s">
        <v>13</v>
      </c>
      <c r="B14" s="3">
        <f>SUM(B4:B13)</f>
        <v>0</v>
      </c>
      <c r="C14" s="3">
        <f>SUM(C4:C13)</f>
        <v>0</v>
      </c>
    </row>
    <row r="15" spans="1:3" ht="15.75" thickBot="1">
      <c r="A15" s="2" t="s">
        <v>14</v>
      </c>
      <c r="B15" s="3"/>
      <c r="C15" s="3"/>
    </row>
    <row r="16" spans="1:3" ht="15.75" thickBot="1">
      <c r="A16" s="2" t="s">
        <v>15</v>
      </c>
      <c r="B16" s="3"/>
      <c r="C16" s="3"/>
    </row>
    <row r="17" spans="1:3" ht="15.75" thickBot="1">
      <c r="A17" s="2" t="s">
        <v>16</v>
      </c>
      <c r="B17" s="3"/>
      <c r="C17" s="3"/>
    </row>
    <row r="18" spans="1:3" ht="15.75" thickBot="1">
      <c r="A18" s="2" t="s">
        <v>100</v>
      </c>
      <c r="B18" s="3"/>
      <c r="C18" s="3"/>
    </row>
    <row r="19" spans="1:3" ht="15.75" thickBot="1">
      <c r="A19" s="2" t="s">
        <v>101</v>
      </c>
      <c r="B19" s="3"/>
      <c r="C19" s="3"/>
    </row>
    <row r="20" spans="1:3" ht="15.75" thickBot="1">
      <c r="A20" s="2" t="s">
        <v>102</v>
      </c>
      <c r="B20" s="3"/>
      <c r="C20" s="3"/>
    </row>
    <row r="21" spans="1:3" ht="15.75" thickBot="1">
      <c r="A21" s="4" t="s">
        <v>103</v>
      </c>
      <c r="B21" s="3">
        <f>SUM(B14:B20)</f>
        <v>0</v>
      </c>
      <c r="C21" s="3">
        <f>SUM(C14:C20)</f>
        <v>0</v>
      </c>
    </row>
    <row r="22" spans="1:3" ht="15.75" thickBot="1">
      <c r="A22" s="23" t="s">
        <v>104</v>
      </c>
      <c r="B22" s="24"/>
      <c r="C22" s="24"/>
    </row>
    <row r="23" spans="1:3" ht="15.75" thickBot="1">
      <c r="A23" s="2" t="s">
        <v>105</v>
      </c>
      <c r="B23" s="3"/>
      <c r="C23" s="3"/>
    </row>
    <row r="24" spans="1:3" ht="15.75" thickBot="1">
      <c r="A24" s="2" t="s">
        <v>106</v>
      </c>
      <c r="B24" s="3"/>
      <c r="C24" s="3"/>
    </row>
    <row r="25" spans="1:3" ht="15.75" thickBot="1">
      <c r="A25" s="2" t="s">
        <v>107</v>
      </c>
      <c r="B25" s="3"/>
      <c r="C25" s="3"/>
    </row>
    <row r="26" spans="1:3" ht="15.75" thickBot="1">
      <c r="A26" s="2" t="s">
        <v>108</v>
      </c>
      <c r="B26" s="3"/>
      <c r="C26" s="3"/>
    </row>
    <row r="27" spans="1:3" ht="15.75" thickBot="1">
      <c r="A27" s="2" t="s">
        <v>109</v>
      </c>
      <c r="B27" s="3"/>
      <c r="C27" s="3"/>
    </row>
    <row r="28" spans="1:3" ht="15.75" thickBot="1">
      <c r="A28" s="2" t="s">
        <v>110</v>
      </c>
      <c r="B28" s="3"/>
      <c r="C28" s="3"/>
    </row>
    <row r="29" spans="1:3" ht="15.75" thickBot="1">
      <c r="A29" s="4" t="s">
        <v>140</v>
      </c>
      <c r="B29" s="3">
        <f>SUM(B23:B28)</f>
        <v>0</v>
      </c>
      <c r="C29" s="3">
        <f>SUM(C23:C28)</f>
        <v>0</v>
      </c>
    </row>
    <row r="30" spans="1:3" ht="15.75" thickBot="1">
      <c r="A30" s="2" t="s">
        <v>111</v>
      </c>
      <c r="B30" s="3"/>
      <c r="C30" s="3"/>
    </row>
    <row r="31" spans="1:3" ht="15.75" thickBot="1">
      <c r="A31" s="2" t="s">
        <v>112</v>
      </c>
      <c r="B31" s="3"/>
      <c r="C31" s="3"/>
    </row>
    <row r="32" spans="1:3" ht="15.75" thickBot="1">
      <c r="A32" s="2" t="s">
        <v>113</v>
      </c>
      <c r="B32" s="3"/>
      <c r="C32" s="3"/>
    </row>
    <row r="33" spans="1:3" ht="15.75" thickBot="1">
      <c r="A33" s="4" t="s">
        <v>139</v>
      </c>
      <c r="B33" s="3">
        <f>SUM(B29:B32)</f>
        <v>0</v>
      </c>
      <c r="C33" s="3">
        <f>SUM(C29:C32)</f>
        <v>0</v>
      </c>
    </row>
    <row r="34" spans="1:3" ht="15.75" thickBot="1">
      <c r="A34" s="23" t="s">
        <v>115</v>
      </c>
      <c r="B34" s="24"/>
      <c r="C34" s="24"/>
    </row>
    <row r="35" spans="1:3" ht="15.75" thickBot="1">
      <c r="A35" s="2" t="s">
        <v>116</v>
      </c>
      <c r="B35" s="5"/>
      <c r="C35" s="5"/>
    </row>
    <row r="36" spans="1:3" ht="15.75" thickBot="1">
      <c r="A36" s="2" t="s">
        <v>117</v>
      </c>
      <c r="B36" s="5"/>
      <c r="C36" s="5"/>
    </row>
    <row r="37" spans="1:3" ht="15.75" thickBot="1">
      <c r="A37" s="2" t="s">
        <v>114</v>
      </c>
      <c r="B37" s="5"/>
      <c r="C37" s="5"/>
    </row>
    <row r="38" spans="1:3" ht="15.75" thickBot="1">
      <c r="A38" s="2" t="s">
        <v>118</v>
      </c>
      <c r="B38" s="5"/>
      <c r="C38" s="5"/>
    </row>
    <row r="39" spans="1:3" ht="15.75" thickBot="1">
      <c r="A39" s="4" t="s">
        <v>119</v>
      </c>
      <c r="B39" s="3">
        <f>SUM(B35:B38)</f>
        <v>0</v>
      </c>
      <c r="C39" s="3">
        <f>SUM(C35:C38)</f>
        <v>0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A16" sqref="A16"/>
    </sheetView>
  </sheetViews>
  <sheetFormatPr defaultColWidth="22.7109375" defaultRowHeight="15"/>
  <cols>
    <col min="1" max="1" width="87.28125" style="1" bestFit="1" customWidth="1"/>
    <col min="2" max="2" width="28.00390625" style="1" customWidth="1"/>
    <col min="3" max="3" width="27.421875" style="1" customWidth="1"/>
    <col min="4" max="16384" width="22.7109375" style="1" customWidth="1"/>
  </cols>
  <sheetData>
    <row r="1" spans="1:3" ht="15.75">
      <c r="A1" s="10" t="s">
        <v>76</v>
      </c>
      <c r="B1"/>
      <c r="C1"/>
    </row>
    <row r="2" spans="1:3" ht="15.75">
      <c r="A2" s="10"/>
      <c r="B2"/>
      <c r="C2"/>
    </row>
    <row r="3" spans="1:3" ht="16.5" thickBot="1">
      <c r="A3" s="10" t="s">
        <v>120</v>
      </c>
      <c r="B3"/>
      <c r="C3"/>
    </row>
    <row r="4" spans="1:3" ht="15">
      <c r="A4" s="77" t="s">
        <v>17</v>
      </c>
      <c r="B4" s="18" t="s">
        <v>77</v>
      </c>
      <c r="C4" s="18" t="s">
        <v>77</v>
      </c>
    </row>
    <row r="5" spans="1:3" ht="15.75" thickBot="1">
      <c r="A5" s="78"/>
      <c r="B5" s="19" t="s">
        <v>78</v>
      </c>
      <c r="C5" s="19" t="s">
        <v>79</v>
      </c>
    </row>
    <row r="6" spans="1:3" ht="15.75" thickBot="1">
      <c r="A6" s="13" t="s">
        <v>121</v>
      </c>
      <c r="B6" s="14"/>
      <c r="C6" s="14"/>
    </row>
    <row r="7" spans="1:3" ht="15.75" thickBot="1">
      <c r="A7" s="13" t="s">
        <v>18</v>
      </c>
      <c r="B7" s="14"/>
      <c r="C7" s="14"/>
    </row>
    <row r="8" spans="1:3" ht="15.75" thickBot="1">
      <c r="A8" s="13" t="s">
        <v>19</v>
      </c>
      <c r="B8" s="14"/>
      <c r="C8" s="14"/>
    </row>
    <row r="9" spans="1:3" ht="15.75" thickBot="1">
      <c r="A9" s="15" t="s">
        <v>20</v>
      </c>
      <c r="B9" s="12">
        <f>SUM(B6+B7-B8)</f>
        <v>0</v>
      </c>
      <c r="C9" s="12">
        <f>SUM(C6+C7-C8)</f>
        <v>0</v>
      </c>
    </row>
    <row r="10" spans="1:3" ht="15.75" thickBot="1">
      <c r="A10" s="13" t="s">
        <v>21</v>
      </c>
      <c r="B10" s="14"/>
      <c r="C10" s="14"/>
    </row>
    <row r="11" spans="1:3" ht="15.75" thickBot="1">
      <c r="A11" s="15" t="s">
        <v>22</v>
      </c>
      <c r="B11" s="12">
        <f>B9-B10</f>
        <v>0</v>
      </c>
      <c r="C11" s="12">
        <f>C9-C10</f>
        <v>0</v>
      </c>
    </row>
    <row r="12" spans="1:3" ht="15.75" thickBot="1">
      <c r="A12" s="13" t="s">
        <v>23</v>
      </c>
      <c r="B12" s="14"/>
      <c r="C12" s="14"/>
    </row>
    <row r="13" spans="1:3" ht="15.75" thickBot="1">
      <c r="A13" s="13" t="s">
        <v>24</v>
      </c>
      <c r="B13" s="14"/>
      <c r="C13" s="14"/>
    </row>
    <row r="14" spans="1:3" ht="15.75" thickBot="1">
      <c r="A14" s="15" t="s">
        <v>25</v>
      </c>
      <c r="B14" s="12">
        <f>SUM(B12:B13)</f>
        <v>0</v>
      </c>
      <c r="C14" s="12">
        <f>SUM(C12:C13)</f>
        <v>0</v>
      </c>
    </row>
    <row r="15" spans="1:3" ht="15.75" thickBot="1">
      <c r="A15" s="13" t="s">
        <v>144</v>
      </c>
      <c r="B15" s="14"/>
      <c r="C15" s="14"/>
    </row>
    <row r="16" spans="1:3" ht="15.75" thickBot="1">
      <c r="A16" s="13" t="s">
        <v>145</v>
      </c>
      <c r="B16" s="14"/>
      <c r="C16" s="14"/>
    </row>
    <row r="17" spans="1:3" ht="15.75" thickBot="1">
      <c r="A17" s="15" t="s">
        <v>26</v>
      </c>
      <c r="B17" s="12">
        <f>SUM(B15-B16)</f>
        <v>0</v>
      </c>
      <c r="C17" s="12">
        <f>SUM(C15-C16)</f>
        <v>0</v>
      </c>
    </row>
    <row r="18" spans="1:3" ht="15.75" thickBot="1">
      <c r="A18" s="13" t="s">
        <v>27</v>
      </c>
      <c r="B18" s="14"/>
      <c r="C18" s="14"/>
    </row>
    <row r="19" spans="1:3" ht="15.75" thickBot="1">
      <c r="A19" s="15" t="s">
        <v>28</v>
      </c>
      <c r="B19" s="12">
        <f>SUM(B14+B17+B18)</f>
        <v>0</v>
      </c>
      <c r="C19" s="12">
        <f>SUM(C14+C17+C18)</f>
        <v>0</v>
      </c>
    </row>
    <row r="20" spans="1:3" ht="15.75" thickBot="1">
      <c r="A20" s="15" t="s">
        <v>29</v>
      </c>
      <c r="B20" s="12">
        <f>SUM(B11-B19)</f>
        <v>0</v>
      </c>
      <c r="C20" s="12">
        <f>SUM(C11-C19)</f>
        <v>0</v>
      </c>
    </row>
    <row r="21" spans="1:3" ht="15.75" thickBot="1">
      <c r="A21" s="13" t="s">
        <v>80</v>
      </c>
      <c r="B21" s="12"/>
      <c r="C21" s="12"/>
    </row>
    <row r="22" spans="1:3" ht="15.75" thickBot="1">
      <c r="A22" s="13" t="s">
        <v>30</v>
      </c>
      <c r="B22" s="12"/>
      <c r="C22" s="12"/>
    </row>
    <row r="23" spans="1:3" ht="15.75" thickBot="1">
      <c r="A23" s="13" t="s">
        <v>122</v>
      </c>
      <c r="B23" s="12"/>
      <c r="C23" s="12"/>
    </row>
    <row r="24" spans="1:3" ht="15.75" thickBot="1">
      <c r="A24" s="15" t="s">
        <v>141</v>
      </c>
      <c r="B24" s="14">
        <f>SUM(B20:B22)</f>
        <v>0</v>
      </c>
      <c r="C24" s="14">
        <f>SUM(C20:C22)</f>
        <v>0</v>
      </c>
    </row>
    <row r="25" spans="1:3" ht="15.75" thickBot="1">
      <c r="A25" s="27" t="s">
        <v>143</v>
      </c>
      <c r="B25" s="14">
        <f>'Q3-Income Stmt-Life Ins Busines'!B25</f>
        <v>0</v>
      </c>
      <c r="C25" s="14">
        <f>'Q3-Income Stmt-Life Ins Busines'!C25</f>
        <v>0</v>
      </c>
    </row>
    <row r="26" spans="1:3" ht="15.75" thickBot="1">
      <c r="A26" s="15" t="s">
        <v>123</v>
      </c>
      <c r="B26" s="14">
        <f>SUM(B24:B25)</f>
        <v>0</v>
      </c>
      <c r="C26" s="14">
        <f>SUM(C24:C25)</f>
        <v>0</v>
      </c>
    </row>
    <row r="27" spans="1:3" ht="15.75" thickBot="1">
      <c r="A27" s="13" t="s">
        <v>31</v>
      </c>
      <c r="B27" s="14"/>
      <c r="C27" s="14"/>
    </row>
    <row r="28" spans="1:3" ht="15.75" thickBot="1">
      <c r="A28" s="15" t="s">
        <v>142</v>
      </c>
      <c r="B28" s="12">
        <f>SUM(B26-B27)</f>
        <v>0</v>
      </c>
      <c r="C28" s="12">
        <f>SUM(C26-C27)</f>
        <v>0</v>
      </c>
    </row>
    <row r="29" spans="1:3" ht="15.75">
      <c r="A29" s="10" t="s">
        <v>81</v>
      </c>
      <c r="B29"/>
      <c r="C29"/>
    </row>
  </sheetData>
  <sheetProtection/>
  <mergeCells count="1">
    <mergeCell ref="A4:A5"/>
  </mergeCells>
  <printOptions horizontalCentered="1"/>
  <pageMargins left="0.7" right="0.7" top="0.75" bottom="0.75" header="0.3" footer="0.3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A25" sqref="A25"/>
    </sheetView>
  </sheetViews>
  <sheetFormatPr defaultColWidth="22.7109375" defaultRowHeight="15"/>
  <cols>
    <col min="1" max="1" width="58.00390625" style="1" bestFit="1" customWidth="1"/>
    <col min="2" max="2" width="30.8515625" style="1" bestFit="1" customWidth="1"/>
    <col min="3" max="3" width="28.421875" style="1" bestFit="1" customWidth="1"/>
    <col min="4" max="16384" width="22.7109375" style="1" customWidth="1"/>
  </cols>
  <sheetData>
    <row r="1" spans="1:3" ht="33" customHeight="1">
      <c r="A1" s="79" t="s">
        <v>82</v>
      </c>
      <c r="B1" s="79"/>
      <c r="C1" s="79"/>
    </row>
    <row r="2" ht="15.75">
      <c r="A2" s="10"/>
    </row>
    <row r="3" ht="16.5" thickBot="1">
      <c r="A3" s="10" t="s">
        <v>124</v>
      </c>
    </row>
    <row r="4" spans="1:3" ht="15">
      <c r="A4" s="77" t="s">
        <v>0</v>
      </c>
      <c r="B4" s="18" t="s">
        <v>83</v>
      </c>
      <c r="C4" s="18" t="s">
        <v>83</v>
      </c>
    </row>
    <row r="5" spans="1:3" ht="15.75" thickBot="1">
      <c r="A5" s="78"/>
      <c r="B5" s="19" t="s">
        <v>78</v>
      </c>
      <c r="C5" s="19" t="s">
        <v>84</v>
      </c>
    </row>
    <row r="6" spans="1:3" ht="15.75" thickBot="1">
      <c r="A6" s="13" t="s">
        <v>121</v>
      </c>
      <c r="B6" s="14"/>
      <c r="C6" s="14"/>
    </row>
    <row r="7" spans="1:3" ht="15.75" thickBot="1">
      <c r="A7" s="13" t="s">
        <v>32</v>
      </c>
      <c r="B7" s="14"/>
      <c r="C7" s="14"/>
    </row>
    <row r="8" spans="1:3" ht="15.75" thickBot="1">
      <c r="A8" s="13" t="s">
        <v>33</v>
      </c>
      <c r="B8" s="14"/>
      <c r="C8" s="14"/>
    </row>
    <row r="9" spans="1:3" ht="15.75" thickBot="1">
      <c r="A9" s="15" t="s">
        <v>34</v>
      </c>
      <c r="B9" s="12">
        <f>SUM(B6+B7-B8)</f>
        <v>0</v>
      </c>
      <c r="C9" s="12">
        <f>SUM(C6+C7-C8)</f>
        <v>0</v>
      </c>
    </row>
    <row r="10" spans="1:3" ht="15.75" thickBot="1">
      <c r="A10" s="13" t="s">
        <v>35</v>
      </c>
      <c r="B10" s="14"/>
      <c r="C10" s="14"/>
    </row>
    <row r="11" spans="1:3" ht="15.75" thickBot="1">
      <c r="A11" s="13" t="s">
        <v>36</v>
      </c>
      <c r="B11" s="14"/>
      <c r="C11" s="14"/>
    </row>
    <row r="12" spans="1:3" ht="15.75" thickBot="1">
      <c r="A12" s="13" t="s">
        <v>37</v>
      </c>
      <c r="B12" s="14"/>
      <c r="C12" s="14"/>
    </row>
    <row r="13" spans="1:3" ht="15.75" thickBot="1">
      <c r="A13" s="15" t="s">
        <v>38</v>
      </c>
      <c r="B13" s="12">
        <f>SUM(B9:B12)</f>
        <v>0</v>
      </c>
      <c r="C13" s="12">
        <f>SUM(C9:C12)</f>
        <v>0</v>
      </c>
    </row>
    <row r="14" spans="1:3" ht="15.75" thickBot="1">
      <c r="A14" s="13" t="s">
        <v>39</v>
      </c>
      <c r="B14" s="14"/>
      <c r="C14" s="14"/>
    </row>
    <row r="15" spans="1:3" ht="15.75" thickBot="1">
      <c r="A15" s="13" t="s">
        <v>40</v>
      </c>
      <c r="B15" s="14"/>
      <c r="C15" s="14"/>
    </row>
    <row r="16" spans="1:3" ht="15.75" thickBot="1">
      <c r="A16" s="13" t="s">
        <v>41</v>
      </c>
      <c r="B16" s="14"/>
      <c r="C16" s="14"/>
    </row>
    <row r="17" spans="1:3" ht="15.75" thickBot="1">
      <c r="A17" s="13" t="s">
        <v>125</v>
      </c>
      <c r="B17" s="14"/>
      <c r="C17" s="14"/>
    </row>
    <row r="18" spans="1:3" ht="15.75" thickBot="1">
      <c r="A18" s="13" t="s">
        <v>42</v>
      </c>
      <c r="B18" s="14"/>
      <c r="C18" s="14"/>
    </row>
    <row r="19" spans="1:3" ht="15.75" thickBot="1">
      <c r="A19" s="13" t="s">
        <v>43</v>
      </c>
      <c r="B19" s="14"/>
      <c r="C19" s="14"/>
    </row>
    <row r="20" spans="1:3" ht="15.75" thickBot="1">
      <c r="A20" s="15" t="s">
        <v>44</v>
      </c>
      <c r="B20" s="12">
        <f>SUM(B14:B19)</f>
        <v>0</v>
      </c>
      <c r="C20" s="12">
        <f>SUM(C14:C19)</f>
        <v>0</v>
      </c>
    </row>
    <row r="21" spans="1:3" ht="15.75" thickBot="1">
      <c r="A21" s="13" t="s">
        <v>45</v>
      </c>
      <c r="B21" s="14"/>
      <c r="C21" s="14"/>
    </row>
    <row r="22" spans="1:3" ht="15.75" thickBot="1">
      <c r="A22" s="13" t="s">
        <v>46</v>
      </c>
      <c r="B22" s="14"/>
      <c r="C22" s="14"/>
    </row>
    <row r="23" spans="1:3" ht="15.75" thickBot="1">
      <c r="A23" s="13" t="s">
        <v>126</v>
      </c>
      <c r="B23" s="14"/>
      <c r="C23" s="14"/>
    </row>
    <row r="24" spans="1:3" ht="15.75" thickBot="1">
      <c r="A24" s="15" t="s">
        <v>127</v>
      </c>
      <c r="B24" s="12">
        <f>SUM(B20+B21+B22+B23)</f>
        <v>0</v>
      </c>
      <c r="C24" s="12">
        <f>SUM(C20+C21+C22+C23)</f>
        <v>0</v>
      </c>
    </row>
    <row r="25" spans="1:3" ht="15.75" thickBot="1">
      <c r="A25" s="15" t="s">
        <v>128</v>
      </c>
      <c r="B25" s="12">
        <f>SUM(B13-B24)</f>
        <v>0</v>
      </c>
      <c r="C25" s="12">
        <f>SUM(C13-C24)</f>
        <v>0</v>
      </c>
    </row>
    <row r="26" spans="1:3" ht="15.75" thickBot="1">
      <c r="A26" s="13" t="s">
        <v>129</v>
      </c>
      <c r="B26" s="12"/>
      <c r="C26" s="12"/>
    </row>
    <row r="27" spans="1:3" ht="15.75" thickBot="1">
      <c r="A27" s="15" t="s">
        <v>130</v>
      </c>
      <c r="B27" s="12">
        <f>B25-B26</f>
        <v>0</v>
      </c>
      <c r="C27" s="12">
        <f>C25-C26</f>
        <v>0</v>
      </c>
    </row>
    <row r="28" ht="15">
      <c r="A28" s="16" t="s">
        <v>131</v>
      </c>
    </row>
  </sheetData>
  <sheetProtection/>
  <mergeCells count="2">
    <mergeCell ref="A4:A5"/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B19" sqref="B19"/>
    </sheetView>
  </sheetViews>
  <sheetFormatPr defaultColWidth="22.7109375" defaultRowHeight="15"/>
  <cols>
    <col min="1" max="1" width="32.140625" style="1" customWidth="1"/>
    <col min="2" max="3" width="14.7109375" style="1" customWidth="1"/>
    <col min="4" max="4" width="14.57421875" style="1" customWidth="1"/>
    <col min="5" max="5" width="14.8515625" style="1" customWidth="1"/>
    <col min="6" max="6" width="14.140625" style="1" customWidth="1"/>
    <col min="7" max="7" width="15.57421875" style="1" customWidth="1"/>
    <col min="8" max="8" width="15.00390625" style="1" customWidth="1"/>
    <col min="9" max="16384" width="22.7109375" style="1" customWidth="1"/>
  </cols>
  <sheetData>
    <row r="1" spans="1:8" ht="16.5" thickBot="1">
      <c r="A1" s="10" t="s">
        <v>132</v>
      </c>
      <c r="B1"/>
      <c r="C1"/>
      <c r="D1"/>
      <c r="E1"/>
      <c r="F1"/>
      <c r="G1"/>
      <c r="H1"/>
    </row>
    <row r="2" spans="1:8" ht="28.5" customHeight="1">
      <c r="A2" s="77" t="s">
        <v>17</v>
      </c>
      <c r="B2" s="80" t="s">
        <v>47</v>
      </c>
      <c r="C2" s="80" t="s">
        <v>85</v>
      </c>
      <c r="D2" s="80" t="s">
        <v>48</v>
      </c>
      <c r="E2" s="80" t="s">
        <v>49</v>
      </c>
      <c r="F2" s="80" t="s">
        <v>50</v>
      </c>
      <c r="G2" s="80" t="s">
        <v>133</v>
      </c>
      <c r="H2" s="80" t="s">
        <v>51</v>
      </c>
    </row>
    <row r="3" spans="1:8" ht="15.75" thickBot="1">
      <c r="A3" s="78"/>
      <c r="B3" s="81"/>
      <c r="C3" s="81"/>
      <c r="D3" s="81"/>
      <c r="E3" s="81"/>
      <c r="F3" s="81"/>
      <c r="G3" s="81"/>
      <c r="H3" s="81"/>
    </row>
    <row r="4" spans="1:8" ht="15.75" thickBot="1">
      <c r="A4" s="13" t="s">
        <v>52</v>
      </c>
      <c r="B4" s="14"/>
      <c r="C4" s="14"/>
      <c r="D4" s="14"/>
      <c r="E4" s="14"/>
      <c r="F4" s="14"/>
      <c r="G4" s="14"/>
      <c r="H4" s="14"/>
    </row>
    <row r="5" spans="1:8" ht="15.75" thickBot="1">
      <c r="A5" s="13" t="s">
        <v>53</v>
      </c>
      <c r="B5" s="14"/>
      <c r="C5" s="14"/>
      <c r="D5" s="14"/>
      <c r="E5" s="14"/>
      <c r="F5" s="14"/>
      <c r="G5" s="14"/>
      <c r="H5" s="14"/>
    </row>
    <row r="6" spans="1:8" ht="15.75" thickBot="1">
      <c r="A6" s="13" t="s">
        <v>146</v>
      </c>
      <c r="B6" s="14"/>
      <c r="C6" s="14"/>
      <c r="D6" s="14"/>
      <c r="E6" s="14"/>
      <c r="F6" s="14"/>
      <c r="G6" s="14"/>
      <c r="H6" s="14"/>
    </row>
    <row r="7" spans="1:8" ht="15.75" thickBot="1">
      <c r="A7" s="13" t="s">
        <v>134</v>
      </c>
      <c r="B7" s="14"/>
      <c r="C7" s="14"/>
      <c r="D7" s="14"/>
      <c r="E7" s="14"/>
      <c r="F7" s="14"/>
      <c r="G7" s="14"/>
      <c r="H7" s="14"/>
    </row>
    <row r="8" spans="1:8" ht="15.75" thickBot="1">
      <c r="A8" s="13" t="s">
        <v>135</v>
      </c>
      <c r="B8" s="14"/>
      <c r="C8" s="14"/>
      <c r="D8" s="14"/>
      <c r="E8" s="14"/>
      <c r="F8" s="14"/>
      <c r="G8" s="14"/>
      <c r="H8" s="14"/>
    </row>
    <row r="9" spans="1:8" ht="15.75" thickBot="1">
      <c r="A9" s="13"/>
      <c r="B9" s="14"/>
      <c r="C9" s="14"/>
      <c r="D9" s="14"/>
      <c r="E9" s="14"/>
      <c r="F9" s="14"/>
      <c r="G9" s="14"/>
      <c r="H9" s="14"/>
    </row>
    <row r="10" spans="1:8" ht="15.75" thickBot="1">
      <c r="A10" s="13"/>
      <c r="B10" s="14"/>
      <c r="C10" s="14"/>
      <c r="D10" s="14"/>
      <c r="E10" s="14"/>
      <c r="F10" s="14"/>
      <c r="G10" s="14"/>
      <c r="H10" s="14"/>
    </row>
    <row r="11" spans="1:8" ht="15.75" thickBot="1">
      <c r="A11" s="13"/>
      <c r="B11" s="14"/>
      <c r="C11" s="14"/>
      <c r="D11" s="14"/>
      <c r="E11" s="14"/>
      <c r="F11" s="14"/>
      <c r="G11" s="14"/>
      <c r="H11" s="14"/>
    </row>
    <row r="12" spans="1:8" ht="15.75" thickBot="1">
      <c r="A12" s="15" t="s">
        <v>136</v>
      </c>
      <c r="B12" s="14">
        <f>SUM(B4:B11)</f>
        <v>0</v>
      </c>
      <c r="C12" s="14">
        <f aca="true" t="shared" si="0" ref="C12:H12">SUM(C4:C11)</f>
        <v>0</v>
      </c>
      <c r="D12" s="14">
        <f t="shared" si="0"/>
        <v>0</v>
      </c>
      <c r="E12" s="14">
        <f t="shared" si="0"/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</sheetData>
  <sheetProtection/>
  <mergeCells count="8">
    <mergeCell ref="H2:H3"/>
    <mergeCell ref="A2:A3"/>
    <mergeCell ref="B2:B3"/>
    <mergeCell ref="D2:D3"/>
    <mergeCell ref="E2:E3"/>
    <mergeCell ref="F2:F3"/>
    <mergeCell ref="G2:G3"/>
    <mergeCell ref="C2:C3"/>
  </mergeCells>
  <printOptions horizontalCentered="1"/>
  <pageMargins left="0.7" right="0.7" top="0.75" bottom="0.75" header="0.3" footer="0.3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2.421875" style="28" bestFit="1" customWidth="1"/>
    <col min="2" max="2" width="14.140625" style="28" customWidth="1"/>
    <col min="3" max="3" width="14.00390625" style="28" customWidth="1"/>
    <col min="4" max="4" width="12.28125" style="30" customWidth="1"/>
    <col min="5" max="5" width="12.421875" style="31" customWidth="1"/>
    <col min="6" max="6" width="12.00390625" style="28" customWidth="1"/>
    <col min="7" max="7" width="12.8515625" style="31" customWidth="1"/>
    <col min="8" max="8" width="11.140625" style="28" customWidth="1"/>
    <col min="9" max="9" width="10.00390625" style="28" customWidth="1"/>
    <col min="10" max="16384" width="9.140625" style="28" customWidth="1"/>
  </cols>
  <sheetData>
    <row r="1" ht="16.5" thickBot="1">
      <c r="A1" s="7" t="s">
        <v>201</v>
      </c>
    </row>
    <row r="2" spans="1:7" ht="17.25" thickBot="1" thickTop="1">
      <c r="A2" s="29" t="s">
        <v>147</v>
      </c>
      <c r="B2" s="64"/>
      <c r="F2" s="65"/>
      <c r="G2" s="65"/>
    </row>
    <row r="3" spans="1:8" ht="17.25" thickBot="1" thickTop="1">
      <c r="A3" s="28" t="s">
        <v>202</v>
      </c>
      <c r="B3" s="66">
        <f>IF(+B2&gt;13441,2688+(B2-13441)*10%,IF(B2*20%&gt;538,B2*20%,538))</f>
        <v>538</v>
      </c>
      <c r="H3" s="29"/>
    </row>
    <row r="4" spans="1:2" ht="17.25" thickBot="1" thickTop="1">
      <c r="A4" s="28" t="s">
        <v>148</v>
      </c>
      <c r="B4" s="67"/>
    </row>
    <row r="5" spans="1:7" s="62" customFormat="1" ht="32.25" customHeight="1" thickTop="1">
      <c r="A5" s="32" t="s">
        <v>149</v>
      </c>
      <c r="B5" s="68" t="s">
        <v>150</v>
      </c>
      <c r="C5" s="32" t="s">
        <v>151</v>
      </c>
      <c r="D5" s="69" t="s">
        <v>152</v>
      </c>
      <c r="E5" s="33" t="s">
        <v>153</v>
      </c>
      <c r="F5" s="34" t="s">
        <v>154</v>
      </c>
      <c r="G5" s="33" t="s">
        <v>155</v>
      </c>
    </row>
    <row r="6" spans="1:7" ht="15.75">
      <c r="A6" s="35" t="s">
        <v>156</v>
      </c>
      <c r="B6" s="70"/>
      <c r="C6" s="31">
        <f aca="true" t="shared" si="0" ref="C6:C11">B6</f>
        <v>0</v>
      </c>
      <c r="D6" s="71">
        <v>1</v>
      </c>
      <c r="E6" s="72" t="s">
        <v>157</v>
      </c>
      <c r="F6" s="31">
        <f aca="true" t="shared" si="1" ref="F6:F12">IF(C6&gt;E6,SUM(C6-E6),0)</f>
        <v>0</v>
      </c>
      <c r="G6" s="31">
        <f>C6</f>
        <v>0</v>
      </c>
    </row>
    <row r="7" spans="1:7" ht="15.75">
      <c r="A7" s="35" t="s">
        <v>158</v>
      </c>
      <c r="B7" s="70"/>
      <c r="C7" s="31">
        <f t="shared" si="0"/>
        <v>0</v>
      </c>
      <c r="D7" s="71">
        <v>1</v>
      </c>
      <c r="E7" s="72" t="s">
        <v>157</v>
      </c>
      <c r="F7" s="31">
        <f t="shared" si="1"/>
        <v>0</v>
      </c>
      <c r="G7" s="31">
        <f>C7</f>
        <v>0</v>
      </c>
    </row>
    <row r="8" spans="1:7" ht="15.75">
      <c r="A8" s="35" t="s">
        <v>159</v>
      </c>
      <c r="B8" s="70"/>
      <c r="C8" s="31">
        <f t="shared" si="0"/>
        <v>0</v>
      </c>
      <c r="D8" s="71">
        <v>1</v>
      </c>
      <c r="E8" s="72" t="s">
        <v>157</v>
      </c>
      <c r="F8" s="31">
        <f t="shared" si="1"/>
        <v>0</v>
      </c>
      <c r="G8" s="31">
        <f>C8</f>
        <v>0</v>
      </c>
    </row>
    <row r="9" spans="1:7" ht="15.75">
      <c r="A9" s="35" t="s">
        <v>160</v>
      </c>
      <c r="B9" s="70"/>
      <c r="C9" s="31">
        <f t="shared" si="0"/>
        <v>0</v>
      </c>
      <c r="D9" s="71">
        <v>1</v>
      </c>
      <c r="E9" s="72" t="s">
        <v>157</v>
      </c>
      <c r="F9" s="31">
        <f t="shared" si="1"/>
        <v>0</v>
      </c>
      <c r="G9" s="31">
        <f>C9</f>
        <v>0</v>
      </c>
    </row>
    <row r="10" spans="1:7" ht="15.75">
      <c r="A10" s="35" t="s">
        <v>161</v>
      </c>
      <c r="B10" s="70"/>
      <c r="C10" s="31">
        <f t="shared" si="0"/>
        <v>0</v>
      </c>
      <c r="D10" s="71">
        <v>0.25</v>
      </c>
      <c r="E10" s="66">
        <f>(B3+B4)*D10</f>
        <v>134.5</v>
      </c>
      <c r="F10" s="31">
        <f t="shared" si="1"/>
        <v>0</v>
      </c>
      <c r="G10" s="31">
        <f>C10-F10</f>
        <v>0</v>
      </c>
    </row>
    <row r="11" spans="1:7" ht="15.75">
      <c r="A11" s="35" t="s">
        <v>162</v>
      </c>
      <c r="B11" s="70"/>
      <c r="C11" s="31">
        <f t="shared" si="0"/>
        <v>0</v>
      </c>
      <c r="D11" s="71">
        <v>0.25</v>
      </c>
      <c r="E11" s="66">
        <f>(B3+B4)*D11</f>
        <v>134.5</v>
      </c>
      <c r="F11" s="31">
        <f t="shared" si="1"/>
        <v>0</v>
      </c>
      <c r="G11" s="31">
        <f>C11-F11</f>
        <v>0</v>
      </c>
    </row>
    <row r="12" spans="1:7" ht="15.75">
      <c r="A12" s="35" t="s">
        <v>163</v>
      </c>
      <c r="B12" s="70"/>
      <c r="C12" s="31">
        <f>B12*0.9</f>
        <v>0</v>
      </c>
      <c r="D12" s="71">
        <v>0.2</v>
      </c>
      <c r="E12" s="66">
        <f>(B3+B4)*D12</f>
        <v>107.60000000000001</v>
      </c>
      <c r="F12" s="31">
        <f t="shared" si="1"/>
        <v>0</v>
      </c>
      <c r="G12" s="31">
        <f>C12-F12</f>
        <v>0</v>
      </c>
    </row>
    <row r="13" spans="1:7" ht="15.75">
      <c r="A13" s="35" t="s">
        <v>164</v>
      </c>
      <c r="B13" s="70"/>
      <c r="C13" s="31">
        <f>B13*90%</f>
        <v>0</v>
      </c>
      <c r="D13" s="71">
        <v>0.9</v>
      </c>
      <c r="E13" s="72" t="s">
        <v>157</v>
      </c>
      <c r="F13" s="31">
        <f>B13-C13</f>
        <v>0</v>
      </c>
      <c r="G13" s="31">
        <f>B13-F13</f>
        <v>0</v>
      </c>
    </row>
    <row r="14" spans="1:7" ht="15.75">
      <c r="A14" s="35" t="s">
        <v>165</v>
      </c>
      <c r="B14" s="70"/>
      <c r="C14" s="31">
        <f>B14*90%</f>
        <v>0</v>
      </c>
      <c r="D14" s="71">
        <v>0.9</v>
      </c>
      <c r="E14" s="66">
        <f>(B3+B4)*D14</f>
        <v>484.2</v>
      </c>
      <c r="F14" s="31">
        <f>IF(C14&gt;E14,SUM(C14-E14),0)</f>
        <v>0</v>
      </c>
      <c r="G14" s="31">
        <f>C14-F14</f>
        <v>0</v>
      </c>
    </row>
    <row r="15" spans="1:7" ht="15.75">
      <c r="A15" s="35" t="s">
        <v>166</v>
      </c>
      <c r="B15" s="70"/>
      <c r="C15" s="31">
        <f>B15*75%</f>
        <v>0</v>
      </c>
      <c r="D15" s="71">
        <v>0.5</v>
      </c>
      <c r="E15" s="66">
        <f>(B3+B4)*D15</f>
        <v>269</v>
      </c>
      <c r="F15" s="31">
        <f>IF(C15&gt;E15,SUM(C15-E15),0)</f>
        <v>0</v>
      </c>
      <c r="G15" s="31">
        <f>C15-F15</f>
        <v>0</v>
      </c>
    </row>
    <row r="16" spans="1:7" ht="15.75">
      <c r="A16" s="35" t="s">
        <v>167</v>
      </c>
      <c r="B16" s="70"/>
      <c r="C16" s="31">
        <f>B16*75%</f>
        <v>0</v>
      </c>
      <c r="D16" s="71">
        <v>0.66</v>
      </c>
      <c r="E16" s="66">
        <f>(B3+B4)*D16</f>
        <v>355.08000000000004</v>
      </c>
      <c r="F16" s="31">
        <f>IF(C16&gt;E16,SUM(C16-E16),0)</f>
        <v>0</v>
      </c>
      <c r="G16" s="31">
        <f>C16-F16</f>
        <v>0</v>
      </c>
    </row>
    <row r="17" spans="1:7" ht="15.75">
      <c r="A17" s="35" t="s">
        <v>168</v>
      </c>
      <c r="B17" s="70"/>
      <c r="C17" s="31">
        <f aca="true" t="shared" si="2" ref="C17:C22">B17</f>
        <v>0</v>
      </c>
      <c r="D17" s="71">
        <v>1</v>
      </c>
      <c r="E17" s="72" t="s">
        <v>157</v>
      </c>
      <c r="F17" s="31">
        <f>B17-C17</f>
        <v>0</v>
      </c>
      <c r="G17" s="31">
        <f>B17-F17</f>
        <v>0</v>
      </c>
    </row>
    <row r="18" spans="1:7" ht="15.75">
      <c r="A18" s="35" t="s">
        <v>169</v>
      </c>
      <c r="B18" s="70"/>
      <c r="C18" s="31">
        <f t="shared" si="2"/>
        <v>0</v>
      </c>
      <c r="D18" s="71">
        <v>0</v>
      </c>
      <c r="E18" s="66">
        <f>(B3+B4)*D18</f>
        <v>0</v>
      </c>
      <c r="F18" s="31">
        <f>IF(C18&gt;E18,SUM(C18-E18),0)</f>
        <v>0</v>
      </c>
      <c r="G18" s="31">
        <f>C18-F18</f>
        <v>0</v>
      </c>
    </row>
    <row r="19" spans="1:7" ht="15.75">
      <c r="A19" s="35" t="s">
        <v>170</v>
      </c>
      <c r="B19" s="70"/>
      <c r="C19" s="31">
        <f t="shared" si="2"/>
        <v>0</v>
      </c>
      <c r="D19" s="71">
        <v>0</v>
      </c>
      <c r="E19" s="66">
        <f>(B3+B4)*D19</f>
        <v>0</v>
      </c>
      <c r="F19" s="31">
        <f>IF(C19&gt;E19,SUM(C19-E19),0)</f>
        <v>0</v>
      </c>
      <c r="G19" s="31">
        <f>C19-F19</f>
        <v>0</v>
      </c>
    </row>
    <row r="20" spans="1:7" ht="15.75">
      <c r="A20" s="35" t="s">
        <v>171</v>
      </c>
      <c r="B20" s="70"/>
      <c r="C20" s="31">
        <f t="shared" si="2"/>
        <v>0</v>
      </c>
      <c r="D20" s="71">
        <v>0.25</v>
      </c>
      <c r="E20" s="66">
        <f>(B3+B4)*D20</f>
        <v>134.5</v>
      </c>
      <c r="F20" s="31">
        <f>IF(C20&gt;E20,SUM(C20-E20),0)</f>
        <v>0</v>
      </c>
      <c r="G20" s="31">
        <f>C20-F20</f>
        <v>0</v>
      </c>
    </row>
    <row r="21" spans="1:7" ht="15.75">
      <c r="A21" s="36"/>
      <c r="B21" s="37"/>
      <c r="C21" s="31">
        <f t="shared" si="2"/>
        <v>0</v>
      </c>
      <c r="D21" s="71">
        <v>0.25</v>
      </c>
      <c r="E21" s="66">
        <f>(B3+B4)*D21</f>
        <v>134.5</v>
      </c>
      <c r="F21" s="31">
        <f>IF(C21&gt;E21,SUM(C21-E21),0)</f>
        <v>0</v>
      </c>
      <c r="G21" s="31">
        <f>C21-F21</f>
        <v>0</v>
      </c>
    </row>
    <row r="22" spans="1:7" ht="15.75">
      <c r="A22" s="36"/>
      <c r="B22" s="37"/>
      <c r="C22" s="31">
        <f t="shared" si="2"/>
        <v>0</v>
      </c>
      <c r="D22" s="71">
        <v>0.25</v>
      </c>
      <c r="E22" s="73">
        <f>(B3+B4)*D22</f>
        <v>134.5</v>
      </c>
      <c r="F22" s="31">
        <f>IF(C22&gt;E22,SUM(C22-E22),0)</f>
        <v>0</v>
      </c>
      <c r="G22" s="31">
        <f>C22-F22</f>
        <v>0</v>
      </c>
    </row>
    <row r="23" spans="1:7" ht="16.5" thickBot="1">
      <c r="A23" s="28" t="s">
        <v>172</v>
      </c>
      <c r="B23" s="38">
        <f>SUM(B6:B22)</f>
        <v>0</v>
      </c>
      <c r="C23" s="38">
        <f>SUM(C6:C22)</f>
        <v>0</v>
      </c>
      <c r="F23" s="38">
        <f>SUM(F6:F22)</f>
        <v>0</v>
      </c>
      <c r="G23" s="38">
        <f>SUM(G6:G22)</f>
        <v>0</v>
      </c>
    </row>
    <row r="24" ht="16.5" thickTop="1"/>
    <row r="25" spans="1:3" ht="15.75">
      <c r="A25" s="28" t="s">
        <v>173</v>
      </c>
      <c r="C25" s="66">
        <f>G23</f>
        <v>0</v>
      </c>
    </row>
    <row r="26" spans="1:3" ht="15.75">
      <c r="A26" s="28" t="s">
        <v>174</v>
      </c>
      <c r="B26" s="31"/>
      <c r="C26" s="74">
        <f>B4</f>
        <v>0</v>
      </c>
    </row>
    <row r="27" spans="1:3" ht="15.75">
      <c r="A27" s="28" t="s">
        <v>175</v>
      </c>
      <c r="B27" s="31"/>
      <c r="C27" s="66">
        <f>C25-C26</f>
        <v>0</v>
      </c>
    </row>
    <row r="28" spans="1:8" ht="15.75">
      <c r="A28" s="28" t="s">
        <v>176</v>
      </c>
      <c r="C28" s="74">
        <f>SUM(B3:B3)</f>
        <v>538</v>
      </c>
      <c r="H28" s="63"/>
    </row>
    <row r="29" spans="1:3" ht="16.5" thickBot="1">
      <c r="A29" s="28" t="s">
        <v>177</v>
      </c>
      <c r="C29" s="75">
        <f>C27-C28</f>
        <v>-538</v>
      </c>
    </row>
    <row r="30" ht="16.5" thickTop="1">
      <c r="C30" s="76" t="str">
        <f>IF(C29&gt;0,"Solvent","Insolvent")</f>
        <v>Insolvent</v>
      </c>
    </row>
  </sheetData>
  <sheetProtection/>
  <protectedRanges>
    <protectedRange password="EDB1" sqref="A2:A20 C6:G22" name="Range1"/>
  </protectedRanges>
  <printOptions horizontalCentered="1"/>
  <pageMargins left="0.7" right="0.7" top="0.75" bottom="0.75" header="0.3" footer="0.3"/>
  <pageSetup fitToHeight="1" fitToWidth="1"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E22" sqref="E22"/>
    </sheetView>
  </sheetViews>
  <sheetFormatPr defaultColWidth="22.7109375" defaultRowHeight="15"/>
  <cols>
    <col min="1" max="1" width="42.421875" style="1" customWidth="1"/>
    <col min="2" max="2" width="13.57421875" style="1" customWidth="1"/>
    <col min="3" max="6" width="14.28125" style="1" customWidth="1"/>
    <col min="7" max="7" width="16.00390625" style="1" customWidth="1"/>
    <col min="8" max="16384" width="22.7109375" style="1" customWidth="1"/>
  </cols>
  <sheetData>
    <row r="1" ht="16.5" thickBot="1">
      <c r="A1" s="7" t="s">
        <v>86</v>
      </c>
    </row>
    <row r="2" spans="1:8" ht="29.25" thickBot="1">
      <c r="A2" s="6"/>
      <c r="B2" s="17" t="s">
        <v>54</v>
      </c>
      <c r="C2" s="17" t="s">
        <v>87</v>
      </c>
      <c r="D2" s="17" t="s">
        <v>56</v>
      </c>
      <c r="E2" s="17" t="s">
        <v>181</v>
      </c>
      <c r="F2" s="17" t="s">
        <v>182</v>
      </c>
      <c r="G2" s="17" t="s">
        <v>51</v>
      </c>
      <c r="H2" s="20"/>
    </row>
    <row r="3" spans="1:7" ht="16.5" thickBot="1">
      <c r="A3" s="82" t="s">
        <v>137</v>
      </c>
      <c r="B3" s="83"/>
      <c r="C3" s="83"/>
      <c r="D3" s="83"/>
      <c r="E3" s="83"/>
      <c r="F3" s="83"/>
      <c r="G3" s="84"/>
    </row>
    <row r="4" spans="1:7" ht="15.75" thickBot="1">
      <c r="A4" s="2" t="s">
        <v>57</v>
      </c>
      <c r="B4" s="26"/>
      <c r="C4" s="5"/>
      <c r="D4" s="5"/>
      <c r="E4" s="5"/>
      <c r="F4" s="5"/>
      <c r="G4" s="3">
        <f>SUM(B4:F4)</f>
        <v>0</v>
      </c>
    </row>
    <row r="5" spans="1:7" ht="15.75" thickBot="1">
      <c r="A5" s="2" t="s">
        <v>59</v>
      </c>
      <c r="B5" s="26"/>
      <c r="C5" s="5"/>
      <c r="D5" s="5"/>
      <c r="E5" s="5"/>
      <c r="F5" s="5"/>
      <c r="G5" s="3">
        <f>SUM(B5:F5)</f>
        <v>0</v>
      </c>
    </row>
    <row r="6" spans="1:7" ht="15.75" thickBot="1">
      <c r="A6" s="2" t="s">
        <v>60</v>
      </c>
      <c r="B6" s="26"/>
      <c r="C6" s="5"/>
      <c r="D6" s="5"/>
      <c r="E6" s="5"/>
      <c r="F6" s="5"/>
      <c r="G6" s="3">
        <f>SUM(B6:F6)</f>
        <v>0</v>
      </c>
    </row>
    <row r="7" spans="1:7" ht="15.75" thickBot="1">
      <c r="A7" s="2" t="s">
        <v>98</v>
      </c>
      <c r="B7" s="5">
        <f>40%*B6</f>
        <v>0</v>
      </c>
      <c r="C7" s="5">
        <f>40%*C6</f>
        <v>0</v>
      </c>
      <c r="D7" s="5">
        <f>40%*D6</f>
        <v>0</v>
      </c>
      <c r="E7" s="5">
        <f>40%*E6</f>
        <v>0</v>
      </c>
      <c r="F7" s="5">
        <f>40%*F6</f>
        <v>0</v>
      </c>
      <c r="G7" s="3">
        <f>SUM(B7:F7)</f>
        <v>0</v>
      </c>
    </row>
    <row r="8" spans="1:7" ht="15.75" thickBot="1">
      <c r="A8" s="4" t="s">
        <v>178</v>
      </c>
      <c r="B8" s="57"/>
      <c r="C8" s="58"/>
      <c r="D8" s="58"/>
      <c r="E8" s="58"/>
      <c r="F8" s="59"/>
      <c r="G8" s="25">
        <f>G7</f>
        <v>0</v>
      </c>
    </row>
    <row r="9" spans="1:7" ht="16.5" thickBot="1">
      <c r="A9" s="82" t="s">
        <v>138</v>
      </c>
      <c r="B9" s="85"/>
      <c r="C9" s="85"/>
      <c r="D9" s="85"/>
      <c r="E9" s="85"/>
      <c r="F9" s="85"/>
      <c r="G9" s="86"/>
    </row>
    <row r="10" spans="1:7" ht="15.75" thickBot="1">
      <c r="A10" s="4" t="s">
        <v>179</v>
      </c>
      <c r="B10" s="52"/>
      <c r="C10" s="53"/>
      <c r="D10" s="53"/>
      <c r="E10" s="53"/>
      <c r="F10" s="54"/>
      <c r="G10" s="25"/>
    </row>
    <row r="11" spans="1:7" ht="15.75" thickBot="1">
      <c r="A11" s="4" t="s">
        <v>180</v>
      </c>
      <c r="B11" s="55"/>
      <c r="C11" s="56"/>
      <c r="D11" s="56"/>
      <c r="E11" s="56"/>
      <c r="F11" s="51"/>
      <c r="G11" s="25">
        <f>SUM(G10-G8)</f>
        <v>0</v>
      </c>
    </row>
    <row r="12" ht="15">
      <c r="A12" s="16"/>
    </row>
    <row r="13" spans="1:7" ht="19.5" customHeight="1">
      <c r="A13" s="87" t="s">
        <v>195</v>
      </c>
      <c r="B13" s="87"/>
      <c r="C13" s="87"/>
      <c r="D13" s="87"/>
      <c r="E13" s="87"/>
      <c r="F13" s="87"/>
      <c r="G13" s="87"/>
    </row>
    <row r="14" spans="1:7" ht="15">
      <c r="A14" s="87"/>
      <c r="B14" s="87"/>
      <c r="C14" s="87"/>
      <c r="D14" s="87"/>
      <c r="E14" s="87"/>
      <c r="F14" s="87"/>
      <c r="G14" s="87"/>
    </row>
    <row r="15" spans="1:7" ht="15">
      <c r="A15" s="87"/>
      <c r="B15" s="87"/>
      <c r="C15" s="87"/>
      <c r="D15" s="87"/>
      <c r="E15" s="87"/>
      <c r="F15" s="87"/>
      <c r="G15" s="87"/>
    </row>
    <row r="16" spans="1:7" ht="15">
      <c r="A16" s="60"/>
      <c r="B16" s="60"/>
      <c r="C16" s="60"/>
      <c r="D16" s="60"/>
      <c r="E16" s="60"/>
      <c r="F16" s="60"/>
      <c r="G16" s="60"/>
    </row>
    <row r="17" spans="1:7" ht="15">
      <c r="A17" s="60"/>
      <c r="B17" s="60"/>
      <c r="C17" s="60"/>
      <c r="D17" s="60"/>
      <c r="E17" s="60"/>
      <c r="F17" s="60"/>
      <c r="G17" s="60"/>
    </row>
  </sheetData>
  <sheetProtection/>
  <mergeCells count="3">
    <mergeCell ref="A3:G3"/>
    <mergeCell ref="A9:G9"/>
    <mergeCell ref="A13:G15"/>
  </mergeCells>
  <printOptions horizontalCentered="1"/>
  <pageMargins left="0.7" right="0.7" top="0.75" bottom="0.75" header="0.3" footer="0.3"/>
  <pageSetup fitToHeight="1" fitToWidth="1" horizontalDpi="600" verticalDpi="600" orientation="landscape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26" sqref="G26"/>
    </sheetView>
  </sheetViews>
  <sheetFormatPr defaultColWidth="22.7109375" defaultRowHeight="15"/>
  <cols>
    <col min="1" max="1" width="46.57421875" style="1" customWidth="1"/>
    <col min="2" max="2" width="12.7109375" style="1" customWidth="1"/>
    <col min="3" max="3" width="13.7109375" style="1" customWidth="1"/>
    <col min="4" max="4" width="12.421875" style="1" customWidth="1"/>
    <col min="5" max="5" width="13.140625" style="1" customWidth="1"/>
    <col min="6" max="6" width="13.421875" style="1" customWidth="1"/>
    <col min="7" max="7" width="14.00390625" style="1" customWidth="1"/>
    <col min="8" max="8" width="14.140625" style="1" customWidth="1"/>
    <col min="9" max="16384" width="22.7109375" style="1" customWidth="1"/>
  </cols>
  <sheetData>
    <row r="1" ht="16.5" thickBot="1">
      <c r="A1" s="7" t="s">
        <v>88</v>
      </c>
    </row>
    <row r="2" spans="1:8" ht="45.75" customHeight="1" thickBot="1">
      <c r="A2" s="6"/>
      <c r="B2" s="17" t="s">
        <v>55</v>
      </c>
      <c r="C2" s="18" t="s">
        <v>89</v>
      </c>
      <c r="D2" s="18" t="s">
        <v>64</v>
      </c>
      <c r="E2" s="18" t="s">
        <v>61</v>
      </c>
      <c r="F2" s="18" t="s">
        <v>65</v>
      </c>
      <c r="G2" s="17" t="s">
        <v>56</v>
      </c>
      <c r="H2" s="17" t="s">
        <v>51</v>
      </c>
    </row>
    <row r="3" spans="1:8" ht="16.5" thickBot="1">
      <c r="A3" s="89" t="s">
        <v>62</v>
      </c>
      <c r="B3" s="92"/>
      <c r="C3" s="92"/>
      <c r="D3" s="92"/>
      <c r="E3" s="92"/>
      <c r="F3" s="92"/>
      <c r="G3" s="92"/>
      <c r="H3" s="91"/>
    </row>
    <row r="4" spans="1:8" ht="15.75" thickBot="1">
      <c r="A4" s="2" t="s">
        <v>183</v>
      </c>
      <c r="B4" s="5" t="s">
        <v>58</v>
      </c>
      <c r="C4" s="5" t="s">
        <v>63</v>
      </c>
      <c r="D4" s="5" t="s">
        <v>63</v>
      </c>
      <c r="E4" s="5" t="s">
        <v>63</v>
      </c>
      <c r="F4" s="5" t="s">
        <v>63</v>
      </c>
      <c r="G4" s="5" t="s">
        <v>58</v>
      </c>
      <c r="H4" s="5"/>
    </row>
    <row r="5" spans="1:8" ht="15.75" thickBot="1">
      <c r="A5" s="2" t="s">
        <v>184</v>
      </c>
      <c r="B5" s="5" t="s">
        <v>58</v>
      </c>
      <c r="C5" s="5" t="s">
        <v>63</v>
      </c>
      <c r="D5" s="5" t="s">
        <v>63</v>
      </c>
      <c r="E5" s="5" t="s">
        <v>63</v>
      </c>
      <c r="F5" s="5" t="s">
        <v>63</v>
      </c>
      <c r="G5" s="5" t="s">
        <v>58</v>
      </c>
      <c r="H5" s="5"/>
    </row>
    <row r="6" spans="1:8" ht="15.75" thickBot="1">
      <c r="A6" s="2" t="s">
        <v>185</v>
      </c>
      <c r="B6" s="5"/>
      <c r="C6" s="5"/>
      <c r="D6" s="5"/>
      <c r="E6" s="5"/>
      <c r="F6" s="5"/>
      <c r="G6" s="5"/>
      <c r="H6" s="5"/>
    </row>
    <row r="7" spans="1:8" ht="15.75" thickBot="1">
      <c r="A7" s="2" t="s">
        <v>186</v>
      </c>
      <c r="B7" s="5"/>
      <c r="C7" s="5"/>
      <c r="D7" s="5"/>
      <c r="E7" s="5"/>
      <c r="F7" s="5"/>
      <c r="G7" s="5"/>
      <c r="H7" s="5"/>
    </row>
    <row r="8" spans="1:8" ht="15.75" thickBot="1">
      <c r="A8" s="4" t="s">
        <v>187</v>
      </c>
      <c r="B8" s="3">
        <f aca="true" t="shared" si="0" ref="B8:H8">SUM(B4:B7)</f>
        <v>0</v>
      </c>
      <c r="C8" s="3">
        <f t="shared" si="0"/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</row>
    <row r="9" spans="1:8" ht="16.5" thickBot="1">
      <c r="A9" s="89" t="s">
        <v>189</v>
      </c>
      <c r="B9" s="90"/>
      <c r="C9" s="90"/>
      <c r="D9" s="90"/>
      <c r="E9" s="90"/>
      <c r="F9" s="90"/>
      <c r="G9" s="90"/>
      <c r="H9" s="91"/>
    </row>
    <row r="10" spans="1:8" ht="15.75" thickBot="1">
      <c r="A10" s="40" t="s">
        <v>188</v>
      </c>
      <c r="B10" s="44"/>
      <c r="C10" s="45"/>
      <c r="D10" s="45"/>
      <c r="E10" s="45"/>
      <c r="F10" s="45"/>
      <c r="G10" s="46"/>
      <c r="H10" s="3"/>
    </row>
    <row r="11" spans="1:8" ht="15.75" thickBot="1">
      <c r="A11" s="40" t="s">
        <v>197</v>
      </c>
      <c r="B11" s="47"/>
      <c r="C11" s="43"/>
      <c r="D11" s="43"/>
      <c r="E11" s="43"/>
      <c r="F11" s="43"/>
      <c r="G11" s="48"/>
      <c r="H11" s="3"/>
    </row>
    <row r="12" spans="1:8" ht="15.75" thickBot="1">
      <c r="A12" s="40" t="s">
        <v>198</v>
      </c>
      <c r="B12" s="47"/>
      <c r="C12" s="43"/>
      <c r="D12" s="43"/>
      <c r="E12" s="43"/>
      <c r="F12" s="43"/>
      <c r="G12" s="48"/>
      <c r="H12" s="3"/>
    </row>
    <row r="13" spans="1:8" ht="15.75" thickBot="1">
      <c r="A13" s="41" t="s">
        <v>199</v>
      </c>
      <c r="B13" s="47"/>
      <c r="C13" s="43"/>
      <c r="D13" s="43"/>
      <c r="E13" s="43"/>
      <c r="F13" s="43"/>
      <c r="G13" s="48"/>
      <c r="H13" s="3">
        <f>SUM(H10:H12)</f>
        <v>0</v>
      </c>
    </row>
    <row r="14" spans="1:8" ht="15.75" thickBot="1">
      <c r="A14" s="42" t="s">
        <v>200</v>
      </c>
      <c r="B14" s="49"/>
      <c r="C14" s="50"/>
      <c r="D14" s="50"/>
      <c r="E14" s="50"/>
      <c r="F14" s="50"/>
      <c r="G14" s="39"/>
      <c r="H14" s="3">
        <f>SUM(H13-H8)</f>
        <v>0</v>
      </c>
    </row>
    <row r="15" ht="15">
      <c r="A15" s="1" t="s">
        <v>190</v>
      </c>
    </row>
    <row r="17" spans="1:8" ht="15">
      <c r="A17" s="93" t="s">
        <v>196</v>
      </c>
      <c r="B17" s="93"/>
      <c r="C17" s="93"/>
      <c r="D17" s="93"/>
      <c r="E17" s="93"/>
      <c r="F17" s="93"/>
      <c r="G17" s="93"/>
      <c r="H17" s="93"/>
    </row>
    <row r="18" spans="1:8" ht="15">
      <c r="A18" s="93"/>
      <c r="B18" s="93"/>
      <c r="C18" s="93"/>
      <c r="D18" s="93"/>
      <c r="E18" s="93"/>
      <c r="F18" s="93"/>
      <c r="G18" s="93"/>
      <c r="H18" s="93"/>
    </row>
    <row r="19" spans="1:8" ht="15">
      <c r="A19" s="61"/>
      <c r="B19" s="61"/>
      <c r="C19" s="61"/>
      <c r="D19" s="61"/>
      <c r="E19" s="61"/>
      <c r="F19" s="61"/>
      <c r="G19" s="61"/>
      <c r="H19" s="61"/>
    </row>
    <row r="20" spans="1:8" ht="15">
      <c r="A20" s="88" t="s">
        <v>191</v>
      </c>
      <c r="B20" s="88"/>
      <c r="C20" s="61"/>
      <c r="D20" s="61"/>
      <c r="E20" s="61"/>
      <c r="F20" s="61"/>
      <c r="G20" s="61"/>
      <c r="H20" s="61"/>
    </row>
    <row r="21" spans="1:8" ht="15">
      <c r="A21" s="88" t="s">
        <v>192</v>
      </c>
      <c r="B21" s="88"/>
      <c r="C21" s="61"/>
      <c r="D21" s="61"/>
      <c r="E21" s="61"/>
      <c r="F21" s="61"/>
      <c r="G21" s="61"/>
      <c r="H21" s="61"/>
    </row>
    <row r="22" spans="1:8" ht="15">
      <c r="A22" s="88" t="s">
        <v>193</v>
      </c>
      <c r="B22" s="88"/>
      <c r="C22" s="61"/>
      <c r="D22" s="61"/>
      <c r="E22" s="61"/>
      <c r="F22" s="61"/>
      <c r="G22" s="61"/>
      <c r="H22" s="61"/>
    </row>
    <row r="23" spans="1:8" ht="15">
      <c r="A23" s="88" t="s">
        <v>194</v>
      </c>
      <c r="B23" s="88"/>
      <c r="C23" s="61"/>
      <c r="D23" s="61"/>
      <c r="E23" s="61"/>
      <c r="F23" s="61"/>
      <c r="G23" s="61"/>
      <c r="H23" s="61"/>
    </row>
    <row r="24" spans="1:8" ht="15">
      <c r="A24" s="61"/>
      <c r="B24" s="61"/>
      <c r="C24" s="61"/>
      <c r="D24" s="61"/>
      <c r="E24" s="61"/>
      <c r="F24" s="61"/>
      <c r="G24" s="61"/>
      <c r="H24" s="61"/>
    </row>
  </sheetData>
  <sheetProtection/>
  <mergeCells count="7">
    <mergeCell ref="A23:B23"/>
    <mergeCell ref="A9:H9"/>
    <mergeCell ref="A3:H3"/>
    <mergeCell ref="A17:H18"/>
    <mergeCell ref="A22:B22"/>
    <mergeCell ref="A20:B20"/>
    <mergeCell ref="A21:B21"/>
  </mergeCells>
  <printOptions horizontalCentered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D10" sqref="D10"/>
    </sheetView>
  </sheetViews>
  <sheetFormatPr defaultColWidth="22.7109375" defaultRowHeight="15"/>
  <cols>
    <col min="1" max="1" width="29.28125" style="1" customWidth="1"/>
    <col min="2" max="2" width="38.57421875" style="1" customWidth="1"/>
    <col min="3" max="3" width="15.57421875" style="1" customWidth="1"/>
    <col min="4" max="5" width="18.00390625" style="1" customWidth="1"/>
    <col min="6" max="6" width="19.00390625" style="1" customWidth="1"/>
    <col min="7" max="16384" width="22.7109375" style="1" customWidth="1"/>
  </cols>
  <sheetData>
    <row r="1" ht="16.5" thickBot="1">
      <c r="A1" s="7" t="s">
        <v>90</v>
      </c>
    </row>
    <row r="2" spans="1:6" ht="22.5" customHeight="1">
      <c r="A2" s="94" t="s">
        <v>66</v>
      </c>
      <c r="B2" s="94" t="s">
        <v>67</v>
      </c>
      <c r="C2" s="80" t="s">
        <v>68</v>
      </c>
      <c r="D2" s="80" t="s">
        <v>69</v>
      </c>
      <c r="E2" s="80" t="s">
        <v>70</v>
      </c>
      <c r="F2" s="80" t="s">
        <v>71</v>
      </c>
    </row>
    <row r="3" spans="1:6" ht="15.75" thickBot="1">
      <c r="A3" s="95"/>
      <c r="B3" s="95"/>
      <c r="C3" s="81"/>
      <c r="D3" s="81"/>
      <c r="E3" s="81"/>
      <c r="F3" s="81"/>
    </row>
    <row r="4" spans="1:6" ht="15.75" thickBot="1">
      <c r="A4" s="2"/>
      <c r="B4" s="5"/>
      <c r="C4" s="26"/>
      <c r="D4" s="26"/>
      <c r="E4" s="26"/>
      <c r="F4" s="25"/>
    </row>
    <row r="5" spans="1:6" ht="15.75" thickBot="1">
      <c r="A5" s="2"/>
      <c r="B5" s="5"/>
      <c r="C5" s="26"/>
      <c r="D5" s="26"/>
      <c r="E5" s="26"/>
      <c r="F5" s="25"/>
    </row>
    <row r="6" spans="1:6" ht="15.75" thickBot="1">
      <c r="A6" s="2"/>
      <c r="B6" s="5"/>
      <c r="C6" s="26"/>
      <c r="D6" s="26"/>
      <c r="E6" s="26"/>
      <c r="F6" s="25"/>
    </row>
    <row r="7" spans="1:6" ht="15.75" thickBot="1">
      <c r="A7" s="2"/>
      <c r="B7" s="5"/>
      <c r="C7" s="26"/>
      <c r="D7" s="26"/>
      <c r="E7" s="26"/>
      <c r="F7" s="25"/>
    </row>
    <row r="8" spans="1:6" ht="15.75" thickBot="1">
      <c r="A8" s="2"/>
      <c r="B8" s="5"/>
      <c r="C8" s="26"/>
      <c r="D8" s="26"/>
      <c r="E8" s="26"/>
      <c r="F8" s="25"/>
    </row>
    <row r="9" spans="1:6" ht="15.75" thickBot="1">
      <c r="A9" s="2"/>
      <c r="B9" s="5"/>
      <c r="C9" s="26"/>
      <c r="D9" s="26"/>
      <c r="E9" s="26"/>
      <c r="F9" s="25"/>
    </row>
    <row r="10" spans="1:6" ht="15.75" thickBot="1">
      <c r="A10" s="2"/>
      <c r="B10" s="5"/>
      <c r="C10" s="26"/>
      <c r="D10" s="26"/>
      <c r="E10" s="26"/>
      <c r="F10" s="25"/>
    </row>
    <row r="11" spans="1:6" ht="15.75" thickBot="1">
      <c r="A11" s="2"/>
      <c r="B11" s="5"/>
      <c r="C11" s="26"/>
      <c r="D11" s="26"/>
      <c r="E11" s="26"/>
      <c r="F11" s="25"/>
    </row>
    <row r="12" spans="1:6" ht="15.75" thickBot="1">
      <c r="A12" s="2" t="s">
        <v>72</v>
      </c>
      <c r="B12" s="5" t="s">
        <v>73</v>
      </c>
      <c r="C12" s="26"/>
      <c r="D12" s="26"/>
      <c r="E12" s="26"/>
      <c r="F12" s="25"/>
    </row>
    <row r="13" spans="1:6" ht="15.75" thickBot="1">
      <c r="A13" s="4" t="s">
        <v>74</v>
      </c>
      <c r="B13" s="3" t="s">
        <v>73</v>
      </c>
      <c r="C13" s="25"/>
      <c r="D13" s="25" t="s">
        <v>73</v>
      </c>
      <c r="E13" s="25">
        <v>100</v>
      </c>
      <c r="F13" s="25"/>
    </row>
    <row r="14" ht="15.75">
      <c r="A14" s="10" t="s">
        <v>91</v>
      </c>
    </row>
    <row r="15" ht="15">
      <c r="A15" s="16" t="s">
        <v>92</v>
      </c>
    </row>
    <row r="21" ht="15.75">
      <c r="A21" s="10" t="s">
        <v>93</v>
      </c>
    </row>
    <row r="22" ht="15.75">
      <c r="A22" s="10"/>
    </row>
    <row r="23" ht="15.75">
      <c r="A23" s="11" t="s">
        <v>94</v>
      </c>
    </row>
    <row r="24" ht="15.75">
      <c r="A24" s="11"/>
    </row>
    <row r="25" ht="15.75">
      <c r="A25" s="11"/>
    </row>
    <row r="26" ht="15.75">
      <c r="A26" s="11" t="s">
        <v>95</v>
      </c>
    </row>
    <row r="27" ht="15.75">
      <c r="A27" s="11" t="s">
        <v>96</v>
      </c>
    </row>
    <row r="28" ht="15.75">
      <c r="A28" s="11" t="s">
        <v>97</v>
      </c>
    </row>
  </sheetData>
  <sheetProtection/>
  <mergeCells count="6">
    <mergeCell ref="E2:E3"/>
    <mergeCell ref="F2:F3"/>
    <mergeCell ref="A2:A3"/>
    <mergeCell ref="B2:B3"/>
    <mergeCell ref="C2:C3"/>
    <mergeCell ref="D2:D3"/>
  </mergeCells>
  <printOptions/>
  <pageMargins left="0.7" right="0.7" top="0.75" bottom="0.75" header="0.3" footer="0.3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bpitt</dc:creator>
  <cp:keywords/>
  <dc:description/>
  <cp:lastModifiedBy>Glyne C. Buchanan</cp:lastModifiedBy>
  <cp:lastPrinted>2016-09-27T16:13:44Z</cp:lastPrinted>
  <dcterms:created xsi:type="dcterms:W3CDTF">2008-11-08T02:25:41Z</dcterms:created>
  <dcterms:modified xsi:type="dcterms:W3CDTF">2017-02-20T20:06:42Z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